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тдел контроля и работы с документами\Канева Елена Михайловна\Информация на сайт от ИЛКВ\На сайт с 01.01.23\"/>
    </mc:Choice>
  </mc:AlternateContent>
  <bookViews>
    <workbookView xWindow="0" yWindow="0" windowWidth="16380" windowHeight="8190" tabRatio="500"/>
  </bookViews>
  <sheets>
    <sheet name="Тарифы на сайт_01.01.2023" sheetId="1" r:id="rId1"/>
  </sheets>
  <externalReferences>
    <externalReference r:id="rId2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6" i="1" l="1"/>
  <c r="B110" i="1"/>
  <c r="F89" i="1"/>
  <c r="C87" i="1"/>
  <c r="B81" i="1"/>
  <c r="F79" i="1"/>
  <c r="F68" i="1"/>
  <c r="C66" i="1"/>
  <c r="F59" i="1"/>
  <c r="B49" i="1"/>
  <c r="B45" i="1"/>
  <c r="B30" i="1"/>
  <c r="C25" i="1"/>
  <c r="F25" i="1" s="1"/>
  <c r="B11" i="1"/>
  <c r="B29" i="1" s="1"/>
</calcChain>
</file>

<file path=xl/sharedStrings.xml><?xml version="1.0" encoding="utf-8"?>
<sst xmlns="http://schemas.openxmlformats.org/spreadsheetml/2006/main" count="130" uniqueCount="66">
  <si>
    <t>Тарифы</t>
  </si>
  <si>
    <t>на услуги Испытательной лаборатории качества воды (ИЛКВ)</t>
  </si>
  <si>
    <t xml:space="preserve">ОАО "Сыктывкарский Водоканал" по выполнению химических </t>
  </si>
  <si>
    <t>и микробиологических анализов питьевой, природной, сточной воды</t>
  </si>
  <si>
    <t>(утверждены и введены в действие с 1 января 2023 года)</t>
  </si>
  <si>
    <t>I. Краткий химический анализ воды из скважины и колодца</t>
  </si>
  <si>
    <t>Определяемый показатель</t>
  </si>
  <si>
    <t xml:space="preserve">Стоимость работ, руб. с НДС </t>
  </si>
  <si>
    <t>Цветность</t>
  </si>
  <si>
    <t>Мутность</t>
  </si>
  <si>
    <t>Водородный показатель (рН)</t>
  </si>
  <si>
    <t>Железо общее</t>
  </si>
  <si>
    <t>Марганец</t>
  </si>
  <si>
    <t>Жесткость общая</t>
  </si>
  <si>
    <t xml:space="preserve">Перманганатная окисляемость </t>
  </si>
  <si>
    <t>Сухой остаток</t>
  </si>
  <si>
    <t>Хлориды</t>
  </si>
  <si>
    <t xml:space="preserve">Аммония ионы </t>
  </si>
  <si>
    <t>Нитраты</t>
  </si>
  <si>
    <t>Нитриты</t>
  </si>
  <si>
    <t>Работа специалиста (прием и регистрация проб, работа с результатами и выдача протокола)</t>
  </si>
  <si>
    <t>ИТОГО:</t>
  </si>
  <si>
    <t>II. Расширенный химический анализ питьевой воды</t>
  </si>
  <si>
    <t xml:space="preserve">Алюминий </t>
  </si>
  <si>
    <t>Мышьяк общий</t>
  </si>
  <si>
    <t>Свинец</t>
  </si>
  <si>
    <t>Температура</t>
  </si>
  <si>
    <t>Хром общий</t>
  </si>
  <si>
    <t>Хром (VI)</t>
  </si>
  <si>
    <t>Анионные поверхностно-активные вещества (АПАВ )</t>
  </si>
  <si>
    <t>Нефтепродукты</t>
  </si>
  <si>
    <t>Фенолы</t>
  </si>
  <si>
    <t>Формальдегид</t>
  </si>
  <si>
    <t>Хлороформ</t>
  </si>
  <si>
    <t>Работа специалиста (отбор проб)</t>
  </si>
  <si>
    <t xml:space="preserve"> III. Краткий микробиологический анализ питьевой воды</t>
  </si>
  <si>
    <t>Общее микробное число (ОМЧ)</t>
  </si>
  <si>
    <t>Общие (обобщенные) колиформные бактерии (ОКБ)</t>
  </si>
  <si>
    <t xml:space="preserve">Энтерококки </t>
  </si>
  <si>
    <t xml:space="preserve">Еscherichia coli </t>
  </si>
  <si>
    <t xml:space="preserve"> IV. Расширенный микробиологический анализ питьевой воды</t>
  </si>
  <si>
    <t>Колифаги</t>
  </si>
  <si>
    <t>Споры сульфитредуцирующих клостридий</t>
  </si>
  <si>
    <t xml:space="preserve"> V. Анализ воды после промывки и дезинфекции сетей</t>
  </si>
  <si>
    <t>VI. Химический анализ сточной и природной воды</t>
  </si>
  <si>
    <t>Взвешенные вещества</t>
  </si>
  <si>
    <t>Биохимическое потребление кислорода (БПКn)</t>
  </si>
  <si>
    <t>Химическое потребление кислорода (ХПК)</t>
  </si>
  <si>
    <t>Жиры</t>
  </si>
  <si>
    <t>Аммония ионы</t>
  </si>
  <si>
    <t xml:space="preserve">Сульфаты </t>
  </si>
  <si>
    <t>Ортофосфаты</t>
  </si>
  <si>
    <t>Фосфор общий</t>
  </si>
  <si>
    <t>Кальций</t>
  </si>
  <si>
    <t>Медь</t>
  </si>
  <si>
    <t>Цинк</t>
  </si>
  <si>
    <t>Кислород растворенный</t>
  </si>
  <si>
    <t>VII. Микробиологический анализ сточной и природной воды</t>
  </si>
  <si>
    <t>Общее микробное число (ОМЧ) (в природной воде)</t>
  </si>
  <si>
    <t>Споры сульфитредуцирующих клостридий (в природной воде)</t>
  </si>
  <si>
    <t>Энтерококки в природной воде</t>
  </si>
  <si>
    <t>Еscherichia coli в природной воде</t>
  </si>
  <si>
    <t>Термотолерантные колиформные бактерии (ТКБ) (в природной и сточной воде)</t>
  </si>
  <si>
    <t>Предоставление информации о качестве воды одной пробы (выдача выписки с результатами лабораторных испытаний)</t>
  </si>
  <si>
    <t>Предоставление информации о качестве воды по результатам контроля за определенный период времени (месяц, квартал, год)</t>
  </si>
  <si>
    <t>VIII. Предоставление информации о качестве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</si>
</sst>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0" fillId="0" borderId="0" xfId="0" applyFont="1"/>
    <xf numFmtId="0" fontId="1" fillId="0" borderId="1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2;&#1072;&#1079;%20&#1048;&#1051;&#1050;&#1042;_01.07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к приказу (2)"/>
    </sheetNames>
    <sheetDataSet>
      <sheetData sheetId="0">
        <row r="9">
          <cell r="B9" t="str">
            <v>Щелочность, гидрокарбонаты (расчетный метод)</v>
          </cell>
        </row>
        <row r="12">
          <cell r="B12" t="str">
            <v>Запах при 20 °С и 60 °С</v>
          </cell>
        </row>
        <row r="22">
          <cell r="B22" t="str">
            <v>Вкус (привкус)</v>
          </cell>
        </row>
        <row r="31">
          <cell r="B31" t="str">
            <v>Хлор остаточный</v>
          </cell>
        </row>
        <row r="42">
          <cell r="B42" t="str">
            <v>Щелочность, гидрокарбонаты (расчетный метод)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view="pageBreakPreview" topLeftCell="A123" zoomScaleNormal="100" zoomScaleSheetLayoutView="100" workbookViewId="0">
      <selection activeCell="B87" sqref="B87"/>
    </sheetView>
  </sheetViews>
  <sheetFormatPr defaultColWidth="11" defaultRowHeight="12.75" x14ac:dyDescent="0.2"/>
  <cols>
    <col min="1" max="1" width="5.5703125" customWidth="1"/>
    <col min="2" max="2" width="54.140625" customWidth="1"/>
    <col min="3" max="3" width="22.42578125" style="5" customWidth="1"/>
    <col min="4" max="4" width="19.42578125" customWidth="1"/>
    <col min="5" max="6" width="11" hidden="1"/>
  </cols>
  <sheetData>
    <row r="1" spans="1:4" ht="22.35" hidden="1" customHeight="1" x14ac:dyDescent="0.2">
      <c r="D1" s="6"/>
    </row>
    <row r="2" spans="1:4" ht="19.899999999999999" hidden="1" customHeight="1" x14ac:dyDescent="0.2">
      <c r="D2" s="6"/>
    </row>
    <row r="3" spans="1:4" ht="17.45" customHeight="1" x14ac:dyDescent="0.25">
      <c r="B3" s="4" t="s">
        <v>0</v>
      </c>
      <c r="C3" s="4"/>
      <c r="D3" s="7"/>
    </row>
    <row r="4" spans="1:4" ht="20.45" customHeight="1" x14ac:dyDescent="0.25">
      <c r="B4" s="4" t="s">
        <v>1</v>
      </c>
      <c r="C4" s="4"/>
      <c r="D4" s="7"/>
    </row>
    <row r="5" spans="1:4" ht="18.75" customHeight="1" x14ac:dyDescent="0.25">
      <c r="B5" s="4" t="s">
        <v>2</v>
      </c>
      <c r="C5" s="4"/>
      <c r="D5" s="7"/>
    </row>
    <row r="6" spans="1:4" ht="16.149999999999999" customHeight="1" x14ac:dyDescent="0.25">
      <c r="B6" s="4" t="s">
        <v>3</v>
      </c>
      <c r="C6" s="4"/>
      <c r="D6" s="7"/>
    </row>
    <row r="7" spans="1:4" ht="18.75" customHeight="1" x14ac:dyDescent="0.25">
      <c r="B7" s="4" t="s">
        <v>4</v>
      </c>
      <c r="C7" s="4"/>
      <c r="D7" s="7"/>
    </row>
    <row r="8" spans="1:4" ht="9" customHeight="1" x14ac:dyDescent="0.25">
      <c r="B8" s="7"/>
      <c r="C8" s="8"/>
      <c r="D8" s="7"/>
    </row>
    <row r="9" spans="1:4" ht="26.85" customHeight="1" x14ac:dyDescent="0.25">
      <c r="B9" s="3" t="s">
        <v>5</v>
      </c>
      <c r="C9" s="3"/>
      <c r="D9" s="7"/>
    </row>
    <row r="10" spans="1:4" ht="32.65" customHeight="1" x14ac:dyDescent="0.2">
      <c r="B10" s="9" t="s">
        <v>6</v>
      </c>
      <c r="C10" s="10" t="s">
        <v>7</v>
      </c>
    </row>
    <row r="11" spans="1:4" ht="18" customHeight="1" x14ac:dyDescent="0.2">
      <c r="A11">
        <v>1</v>
      </c>
      <c r="B11" s="11" t="str">
        <f>'[1]Приложение к приказу (2)'!$B$12</f>
        <v>Запах при 20 °С и 60 °С</v>
      </c>
      <c r="C11" s="10">
        <v>49.2</v>
      </c>
    </row>
    <row r="12" spans="1:4" ht="18" customHeight="1" x14ac:dyDescent="0.2">
      <c r="A12">
        <v>2</v>
      </c>
      <c r="B12" s="12" t="s">
        <v>8</v>
      </c>
      <c r="C12" s="10">
        <v>244.8</v>
      </c>
    </row>
    <row r="13" spans="1:4" ht="18" customHeight="1" x14ac:dyDescent="0.2">
      <c r="A13">
        <v>3</v>
      </c>
      <c r="B13" s="12" t="s">
        <v>9</v>
      </c>
      <c r="C13" s="10">
        <v>216</v>
      </c>
    </row>
    <row r="14" spans="1:4" ht="18" customHeight="1" x14ac:dyDescent="0.2">
      <c r="A14">
        <v>4</v>
      </c>
      <c r="B14" s="12" t="s">
        <v>10</v>
      </c>
      <c r="C14" s="10">
        <v>127.2</v>
      </c>
    </row>
    <row r="15" spans="1:4" ht="16.5" customHeight="1" x14ac:dyDescent="0.2">
      <c r="A15">
        <v>5</v>
      </c>
      <c r="B15" s="13" t="s">
        <v>11</v>
      </c>
      <c r="C15" s="10">
        <v>441.6</v>
      </c>
    </row>
    <row r="16" spans="1:4" ht="18" customHeight="1" x14ac:dyDescent="0.2">
      <c r="A16">
        <v>6</v>
      </c>
      <c r="B16" s="13" t="s">
        <v>12</v>
      </c>
      <c r="C16" s="10">
        <v>1048.8</v>
      </c>
    </row>
    <row r="17" spans="1:6" ht="18" customHeight="1" x14ac:dyDescent="0.2">
      <c r="A17">
        <v>7</v>
      </c>
      <c r="B17" s="13" t="s">
        <v>13</v>
      </c>
      <c r="C17" s="10">
        <v>244.8</v>
      </c>
    </row>
    <row r="18" spans="1:6" ht="18" customHeight="1" x14ac:dyDescent="0.2">
      <c r="A18">
        <v>8</v>
      </c>
      <c r="B18" s="13" t="s">
        <v>14</v>
      </c>
      <c r="C18" s="10">
        <v>421.2</v>
      </c>
    </row>
    <row r="19" spans="1:6" ht="18" customHeight="1" x14ac:dyDescent="0.2">
      <c r="A19">
        <v>9</v>
      </c>
      <c r="B19" s="13" t="s">
        <v>15</v>
      </c>
      <c r="C19" s="10">
        <v>637.20000000000005</v>
      </c>
    </row>
    <row r="20" spans="1:6" ht="18" customHeight="1" x14ac:dyDescent="0.2">
      <c r="A20">
        <v>10</v>
      </c>
      <c r="B20" s="13" t="s">
        <v>16</v>
      </c>
      <c r="C20" s="10">
        <v>225.6</v>
      </c>
    </row>
    <row r="21" spans="1:6" ht="18" customHeight="1" x14ac:dyDescent="0.2">
      <c r="A21">
        <v>11</v>
      </c>
      <c r="B21" s="13" t="s">
        <v>17</v>
      </c>
      <c r="C21" s="10">
        <v>294</v>
      </c>
    </row>
    <row r="22" spans="1:6" ht="18" customHeight="1" x14ac:dyDescent="0.2">
      <c r="A22">
        <v>12</v>
      </c>
      <c r="B22" s="13" t="s">
        <v>18</v>
      </c>
      <c r="C22" s="10">
        <v>490.8</v>
      </c>
    </row>
    <row r="23" spans="1:6" ht="15.75" x14ac:dyDescent="0.2">
      <c r="A23">
        <v>13</v>
      </c>
      <c r="B23" s="13" t="s">
        <v>19</v>
      </c>
      <c r="C23" s="10">
        <v>392.4</v>
      </c>
    </row>
    <row r="24" spans="1:6" ht="33.75" customHeight="1" x14ac:dyDescent="0.2">
      <c r="B24" s="14" t="s">
        <v>20</v>
      </c>
      <c r="C24" s="10">
        <v>510</v>
      </c>
    </row>
    <row r="25" spans="1:6" s="15" customFormat="1" ht="18" customHeight="1" x14ac:dyDescent="0.2">
      <c r="B25" s="16" t="s">
        <v>21</v>
      </c>
      <c r="C25" s="17">
        <f>SUM(C11:C24)</f>
        <v>5343.5999999999995</v>
      </c>
      <c r="E25" s="15">
        <v>4891.2</v>
      </c>
      <c r="F25" s="15">
        <f>C25/E25</f>
        <v>1.0924926398429833</v>
      </c>
    </row>
    <row r="26" spans="1:6" s="15" customFormat="1" ht="18" customHeight="1" x14ac:dyDescent="0.2"/>
    <row r="27" spans="1:6" ht="29.25" customHeight="1" x14ac:dyDescent="0.25">
      <c r="B27" s="2" t="s">
        <v>22</v>
      </c>
      <c r="C27" s="2"/>
      <c r="D27" s="7"/>
    </row>
    <row r="28" spans="1:6" ht="37.5" customHeight="1" x14ac:dyDescent="0.2">
      <c r="B28" s="9" t="s">
        <v>6</v>
      </c>
      <c r="C28" s="10" t="s">
        <v>7</v>
      </c>
    </row>
    <row r="29" spans="1:6" ht="16.899999999999999" customHeight="1" x14ac:dyDescent="0.2">
      <c r="A29">
        <v>1</v>
      </c>
      <c r="B29" s="11" t="str">
        <f>B11</f>
        <v>Запах при 20 °С и 60 °С</v>
      </c>
      <c r="C29" s="10">
        <v>49.2</v>
      </c>
    </row>
    <row r="30" spans="1:6" ht="16.899999999999999" customHeight="1" x14ac:dyDescent="0.2">
      <c r="A30">
        <v>2</v>
      </c>
      <c r="B30" s="12" t="str">
        <f>'[1]Приложение к приказу (2)'!$B$22</f>
        <v>Вкус (привкус)</v>
      </c>
      <c r="C30" s="10">
        <v>30</v>
      </c>
    </row>
    <row r="31" spans="1:6" ht="16.899999999999999" customHeight="1" x14ac:dyDescent="0.2">
      <c r="A31">
        <v>3</v>
      </c>
      <c r="B31" s="12" t="s">
        <v>8</v>
      </c>
      <c r="C31" s="10">
        <v>244.8</v>
      </c>
    </row>
    <row r="32" spans="1:6" ht="16.899999999999999" customHeight="1" x14ac:dyDescent="0.2">
      <c r="A32">
        <v>4</v>
      </c>
      <c r="B32" s="12" t="s">
        <v>9</v>
      </c>
      <c r="C32" s="10">
        <v>216</v>
      </c>
    </row>
    <row r="33" spans="1:3" ht="16.899999999999999" customHeight="1" x14ac:dyDescent="0.2">
      <c r="A33">
        <v>5</v>
      </c>
      <c r="B33" s="12" t="s">
        <v>10</v>
      </c>
      <c r="C33" s="10">
        <v>127.2</v>
      </c>
    </row>
    <row r="34" spans="1:3" ht="16.899999999999999" customHeight="1" x14ac:dyDescent="0.2">
      <c r="A34">
        <v>6</v>
      </c>
      <c r="B34" s="13" t="s">
        <v>13</v>
      </c>
      <c r="C34" s="10">
        <v>244.8</v>
      </c>
    </row>
    <row r="35" spans="1:3" ht="16.899999999999999" customHeight="1" x14ac:dyDescent="0.2">
      <c r="A35">
        <v>7</v>
      </c>
      <c r="B35" s="13" t="s">
        <v>14</v>
      </c>
      <c r="C35" s="10">
        <v>421.2</v>
      </c>
    </row>
    <row r="36" spans="1:3" ht="16.899999999999999" customHeight="1" x14ac:dyDescent="0.2">
      <c r="A36">
        <v>8</v>
      </c>
      <c r="B36" s="13" t="s">
        <v>15</v>
      </c>
      <c r="C36" s="10">
        <v>637.20000000000005</v>
      </c>
    </row>
    <row r="37" spans="1:3" ht="16.899999999999999" customHeight="1" x14ac:dyDescent="0.25">
      <c r="A37">
        <v>9</v>
      </c>
      <c r="B37" s="18" t="s">
        <v>23</v>
      </c>
      <c r="C37" s="10">
        <v>294</v>
      </c>
    </row>
    <row r="38" spans="1:3" ht="16.899999999999999" customHeight="1" x14ac:dyDescent="0.2">
      <c r="A38">
        <v>10</v>
      </c>
      <c r="B38" s="13" t="s">
        <v>11</v>
      </c>
      <c r="C38" s="10">
        <v>441.6</v>
      </c>
    </row>
    <row r="39" spans="1:3" ht="16.899999999999999" customHeight="1" x14ac:dyDescent="0.2">
      <c r="A39">
        <v>11</v>
      </c>
      <c r="B39" s="13" t="s">
        <v>12</v>
      </c>
      <c r="C39" s="10">
        <v>1048.8</v>
      </c>
    </row>
    <row r="40" spans="1:3" ht="16.899999999999999" customHeight="1" x14ac:dyDescent="0.2">
      <c r="A40">
        <v>12</v>
      </c>
      <c r="B40" s="13" t="s">
        <v>24</v>
      </c>
      <c r="C40" s="10">
        <v>1128</v>
      </c>
    </row>
    <row r="41" spans="1:3" s="15" customFormat="1" ht="18" customHeight="1" x14ac:dyDescent="0.2">
      <c r="A41">
        <v>13</v>
      </c>
      <c r="B41" s="13" t="s">
        <v>25</v>
      </c>
      <c r="C41" s="10">
        <v>1293.5999999999999</v>
      </c>
    </row>
    <row r="42" spans="1:3" s="15" customFormat="1" ht="18" customHeight="1" x14ac:dyDescent="0.2">
      <c r="A42">
        <v>14</v>
      </c>
      <c r="B42" s="13" t="s">
        <v>26</v>
      </c>
      <c r="C42" s="10">
        <v>127.2</v>
      </c>
    </row>
    <row r="43" spans="1:3" s="15" customFormat="1" ht="18" customHeight="1" x14ac:dyDescent="0.2">
      <c r="A43">
        <v>15</v>
      </c>
      <c r="B43" s="13" t="s">
        <v>27</v>
      </c>
      <c r="C43" s="10">
        <v>637.20000000000005</v>
      </c>
    </row>
    <row r="44" spans="1:3" s="15" customFormat="1" ht="18" customHeight="1" x14ac:dyDescent="0.2">
      <c r="A44">
        <v>16</v>
      </c>
      <c r="B44" s="13" t="s">
        <v>28</v>
      </c>
      <c r="C44" s="10">
        <v>392.4</v>
      </c>
    </row>
    <row r="45" spans="1:3" s="15" customFormat="1" ht="18" customHeight="1" x14ac:dyDescent="0.2">
      <c r="A45">
        <v>17</v>
      </c>
      <c r="B45" s="13" t="str">
        <f>'[1]Приложение к приказу (2)'!$B$31</f>
        <v>Хлор остаточный</v>
      </c>
      <c r="C45" s="10">
        <v>324</v>
      </c>
    </row>
    <row r="46" spans="1:3" s="15" customFormat="1" ht="18" customHeight="1" x14ac:dyDescent="0.2">
      <c r="A46">
        <v>18</v>
      </c>
      <c r="B46" s="13" t="s">
        <v>17</v>
      </c>
      <c r="C46" s="10">
        <v>294</v>
      </c>
    </row>
    <row r="47" spans="1:3" s="15" customFormat="1" ht="18" customHeight="1" x14ac:dyDescent="0.2">
      <c r="A47">
        <v>19</v>
      </c>
      <c r="B47" s="13" t="s">
        <v>18</v>
      </c>
      <c r="C47" s="10">
        <v>490.8</v>
      </c>
    </row>
    <row r="48" spans="1:3" s="15" customFormat="1" ht="18" customHeight="1" x14ac:dyDescent="0.2">
      <c r="A48">
        <v>20</v>
      </c>
      <c r="B48" s="13" t="s">
        <v>19</v>
      </c>
      <c r="C48" s="10">
        <v>392.4</v>
      </c>
    </row>
    <row r="49" spans="1:6" s="15" customFormat="1" ht="18" customHeight="1" x14ac:dyDescent="0.2">
      <c r="A49">
        <v>21</v>
      </c>
      <c r="B49" s="13" t="str">
        <f>'[1]Приложение к приказу (2)'!$B$9</f>
        <v>Щелочность, гидрокарбонаты (расчетный метод)</v>
      </c>
      <c r="C49" s="10">
        <v>294</v>
      </c>
    </row>
    <row r="50" spans="1:6" s="15" customFormat="1" ht="18" customHeight="1" x14ac:dyDescent="0.2">
      <c r="A50">
        <v>22</v>
      </c>
      <c r="B50" s="13" t="s">
        <v>16</v>
      </c>
      <c r="C50" s="10">
        <v>225.6</v>
      </c>
    </row>
    <row r="51" spans="1:6" s="15" customFormat="1" ht="20.25" customHeight="1" x14ac:dyDescent="0.2">
      <c r="A51">
        <v>23</v>
      </c>
      <c r="B51" s="13" t="s">
        <v>29</v>
      </c>
      <c r="C51" s="10">
        <v>931.2</v>
      </c>
    </row>
    <row r="52" spans="1:6" s="15" customFormat="1" ht="18" customHeight="1" x14ac:dyDescent="0.2">
      <c r="A52">
        <v>24</v>
      </c>
      <c r="B52" s="13" t="s">
        <v>30</v>
      </c>
      <c r="C52" s="10">
        <v>853.2</v>
      </c>
    </row>
    <row r="53" spans="1:6" s="15" customFormat="1" ht="18" customHeight="1" x14ac:dyDescent="0.2">
      <c r="A53">
        <v>25</v>
      </c>
      <c r="B53" s="13" t="s">
        <v>31</v>
      </c>
      <c r="C53" s="10">
        <v>1225.2</v>
      </c>
    </row>
    <row r="54" spans="1:6" s="15" customFormat="1" ht="18" customHeight="1" x14ac:dyDescent="0.2">
      <c r="A54">
        <v>26</v>
      </c>
      <c r="B54" s="13" t="s">
        <v>32</v>
      </c>
      <c r="C54" s="10">
        <v>961.2</v>
      </c>
    </row>
    <row r="55" spans="1:6" s="15" customFormat="1" ht="18" customHeight="1" x14ac:dyDescent="0.2">
      <c r="A55">
        <v>27</v>
      </c>
      <c r="B55" s="13" t="s">
        <v>33</v>
      </c>
      <c r="C55" s="10">
        <v>1716</v>
      </c>
    </row>
    <row r="56" spans="1:6" ht="31.5" x14ac:dyDescent="0.2">
      <c r="B56" s="12" t="s">
        <v>20</v>
      </c>
      <c r="C56" s="10">
        <v>510</v>
      </c>
    </row>
    <row r="57" spans="1:6" ht="15.75" x14ac:dyDescent="0.2">
      <c r="B57" s="14" t="s">
        <v>34</v>
      </c>
      <c r="C57" s="10">
        <v>735.6</v>
      </c>
    </row>
    <row r="58" spans="1:6" ht="19.350000000000001" customHeight="1" x14ac:dyDescent="0.2">
      <c r="C58"/>
    </row>
    <row r="59" spans="1:6" ht="27" customHeight="1" x14ac:dyDescent="0.25">
      <c r="B59" s="2" t="s">
        <v>35</v>
      </c>
      <c r="C59" s="2"/>
      <c r="D59" s="8"/>
      <c r="E59">
        <v>14906.4</v>
      </c>
      <c r="F59">
        <f>D59/E59</f>
        <v>0</v>
      </c>
    </row>
    <row r="60" spans="1:6" ht="37.5" customHeight="1" x14ac:dyDescent="0.2">
      <c r="B60" s="9" t="s">
        <v>6</v>
      </c>
      <c r="C60" s="10" t="s">
        <v>7</v>
      </c>
    </row>
    <row r="61" spans="1:6" ht="16.5" customHeight="1" x14ac:dyDescent="0.2">
      <c r="A61">
        <v>1</v>
      </c>
      <c r="B61" s="12" t="s">
        <v>36</v>
      </c>
      <c r="C61" s="10">
        <v>490.8</v>
      </c>
    </row>
    <row r="62" spans="1:6" ht="15.75" x14ac:dyDescent="0.2">
      <c r="A62">
        <v>2</v>
      </c>
      <c r="B62" s="12" t="s">
        <v>37</v>
      </c>
      <c r="C62" s="10">
        <v>578.4</v>
      </c>
    </row>
    <row r="63" spans="1:6" ht="20.25" customHeight="1" x14ac:dyDescent="0.2">
      <c r="A63">
        <v>3</v>
      </c>
      <c r="B63" s="12" t="s">
        <v>38</v>
      </c>
      <c r="C63" s="10">
        <v>804</v>
      </c>
    </row>
    <row r="64" spans="1:6" ht="20.25" customHeight="1" x14ac:dyDescent="0.2">
      <c r="A64">
        <v>4</v>
      </c>
      <c r="B64" s="12" t="s">
        <v>39</v>
      </c>
      <c r="C64" s="10">
        <v>912</v>
      </c>
    </row>
    <row r="65" spans="1:6" ht="31.5" x14ac:dyDescent="0.2">
      <c r="B65" s="12" t="s">
        <v>20</v>
      </c>
      <c r="C65" s="10">
        <v>510</v>
      </c>
    </row>
    <row r="66" spans="1:6" ht="23.85" customHeight="1" x14ac:dyDescent="0.2">
      <c r="B66" s="16" t="s">
        <v>21</v>
      </c>
      <c r="C66" s="17">
        <f>SUM(C61:C65)</f>
        <v>3295.2</v>
      </c>
    </row>
    <row r="67" spans="1:6" ht="23.85" customHeight="1" x14ac:dyDescent="0.2">
      <c r="C67"/>
    </row>
    <row r="68" spans="1:6" ht="27" customHeight="1" x14ac:dyDescent="0.25">
      <c r="B68" s="2" t="s">
        <v>40</v>
      </c>
      <c r="C68" s="2"/>
      <c r="D68" s="8"/>
      <c r="E68">
        <v>14906.4</v>
      </c>
      <c r="F68">
        <f>D68/E68</f>
        <v>0</v>
      </c>
    </row>
    <row r="69" spans="1:6" ht="37.5" customHeight="1" x14ac:dyDescent="0.2">
      <c r="B69" s="9" t="s">
        <v>6</v>
      </c>
      <c r="C69" s="10" t="s">
        <v>7</v>
      </c>
    </row>
    <row r="70" spans="1:6" ht="16.5" customHeight="1" x14ac:dyDescent="0.2">
      <c r="A70">
        <v>1</v>
      </c>
      <c r="B70" s="12" t="s">
        <v>36</v>
      </c>
      <c r="C70" s="10">
        <v>490.8</v>
      </c>
    </row>
    <row r="71" spans="1:6" ht="15.75" x14ac:dyDescent="0.2">
      <c r="A71">
        <v>2</v>
      </c>
      <c r="B71" s="12" t="s">
        <v>37</v>
      </c>
      <c r="C71" s="10">
        <v>578.4</v>
      </c>
    </row>
    <row r="72" spans="1:6" ht="19.149999999999999" customHeight="1" x14ac:dyDescent="0.2">
      <c r="A72">
        <v>3</v>
      </c>
      <c r="B72" s="12" t="s">
        <v>41</v>
      </c>
      <c r="C72" s="10">
        <v>882</v>
      </c>
    </row>
    <row r="73" spans="1:6" ht="20.25" customHeight="1" x14ac:dyDescent="0.2">
      <c r="A73">
        <v>4</v>
      </c>
      <c r="B73" s="12" t="s">
        <v>42</v>
      </c>
      <c r="C73" s="10">
        <v>764.4</v>
      </c>
    </row>
    <row r="74" spans="1:6" ht="20.25" customHeight="1" x14ac:dyDescent="0.2">
      <c r="A74">
        <v>5</v>
      </c>
      <c r="B74" s="12" t="s">
        <v>38</v>
      </c>
      <c r="C74" s="10">
        <v>804</v>
      </c>
    </row>
    <row r="75" spans="1:6" ht="20.25" customHeight="1" x14ac:dyDescent="0.2">
      <c r="A75">
        <v>6</v>
      </c>
      <c r="B75" s="12" t="s">
        <v>39</v>
      </c>
      <c r="C75" s="10">
        <v>912</v>
      </c>
    </row>
    <row r="76" spans="1:6" ht="15.75" x14ac:dyDescent="0.2">
      <c r="B76" s="12" t="s">
        <v>34</v>
      </c>
      <c r="C76" s="10">
        <v>735.6</v>
      </c>
    </row>
    <row r="77" spans="1:6" ht="31.5" x14ac:dyDescent="0.2">
      <c r="B77" s="12" t="s">
        <v>20</v>
      </c>
      <c r="C77" s="10">
        <v>510</v>
      </c>
    </row>
    <row r="78" spans="1:6" ht="25.35" customHeight="1" x14ac:dyDescent="0.2">
      <c r="C78"/>
    </row>
    <row r="79" spans="1:6" ht="27" customHeight="1" x14ac:dyDescent="0.25">
      <c r="B79" s="2" t="s">
        <v>43</v>
      </c>
      <c r="C79" s="2"/>
      <c r="D79" s="8"/>
      <c r="E79">
        <v>14906.4</v>
      </c>
      <c r="F79">
        <f>D79/E79</f>
        <v>0</v>
      </c>
    </row>
    <row r="80" spans="1:6" ht="37.5" customHeight="1" x14ac:dyDescent="0.2">
      <c r="B80" s="9" t="s">
        <v>6</v>
      </c>
      <c r="C80" s="10" t="s">
        <v>7</v>
      </c>
    </row>
    <row r="81" spans="1:6" ht="16.5" customHeight="1" x14ac:dyDescent="0.2">
      <c r="A81">
        <v>1</v>
      </c>
      <c r="B81" s="13" t="str">
        <f>'[1]Приложение к приказу (2)'!$B$31</f>
        <v>Хлор остаточный</v>
      </c>
      <c r="C81" s="10">
        <v>324</v>
      </c>
    </row>
    <row r="82" spans="1:6" ht="15.75" x14ac:dyDescent="0.2">
      <c r="A82">
        <v>2</v>
      </c>
      <c r="B82" s="12" t="s">
        <v>36</v>
      </c>
      <c r="C82" s="10">
        <v>490.8</v>
      </c>
    </row>
    <row r="83" spans="1:6" ht="19.149999999999999" customHeight="1" x14ac:dyDescent="0.2">
      <c r="A83">
        <v>3</v>
      </c>
      <c r="B83" s="12" t="s">
        <v>37</v>
      </c>
      <c r="C83" s="10">
        <v>578.4</v>
      </c>
    </row>
    <row r="84" spans="1:6" ht="20.25" customHeight="1" x14ac:dyDescent="0.2">
      <c r="A84">
        <v>4</v>
      </c>
      <c r="B84" s="12" t="s">
        <v>38</v>
      </c>
      <c r="C84" s="10">
        <v>804</v>
      </c>
    </row>
    <row r="85" spans="1:6" ht="20.25" customHeight="1" x14ac:dyDescent="0.2">
      <c r="A85">
        <v>5</v>
      </c>
      <c r="B85" s="12" t="s">
        <v>39</v>
      </c>
      <c r="C85" s="10">
        <v>912</v>
      </c>
    </row>
    <row r="86" spans="1:6" ht="30.6" customHeight="1" x14ac:dyDescent="0.2">
      <c r="B86" s="12" t="s">
        <v>20</v>
      </c>
      <c r="C86" s="10">
        <v>510</v>
      </c>
    </row>
    <row r="87" spans="1:6" ht="23.85" customHeight="1" x14ac:dyDescent="0.2">
      <c r="B87" s="16" t="s">
        <v>21</v>
      </c>
      <c r="C87" s="17">
        <f>SUM(C81:C86)</f>
        <v>3619.2</v>
      </c>
    </row>
    <row r="88" spans="1:6" ht="23.85" customHeight="1" x14ac:dyDescent="0.2">
      <c r="C88"/>
    </row>
    <row r="89" spans="1:6" ht="25.35" customHeight="1" x14ac:dyDescent="0.2">
      <c r="B89" s="2" t="s">
        <v>44</v>
      </c>
      <c r="C89" s="2"/>
      <c r="D89" s="5"/>
      <c r="E89">
        <v>5196</v>
      </c>
      <c r="F89">
        <f>D89/E89</f>
        <v>0</v>
      </c>
    </row>
    <row r="90" spans="1:6" ht="31.5" customHeight="1" x14ac:dyDescent="0.2">
      <c r="B90" s="9" t="s">
        <v>6</v>
      </c>
      <c r="C90" s="10" t="s">
        <v>7</v>
      </c>
    </row>
    <row r="91" spans="1:6" ht="16.899999999999999" customHeight="1" x14ac:dyDescent="0.2">
      <c r="A91">
        <v>1</v>
      </c>
      <c r="B91" s="12" t="s">
        <v>10</v>
      </c>
      <c r="C91" s="10">
        <v>127.2</v>
      </c>
    </row>
    <row r="92" spans="1:6" ht="16.899999999999999" customHeight="1" x14ac:dyDescent="0.2">
      <c r="A92">
        <v>2</v>
      </c>
      <c r="B92" s="12" t="s">
        <v>45</v>
      </c>
      <c r="C92" s="10">
        <v>656.4</v>
      </c>
    </row>
    <row r="93" spans="1:6" ht="16.899999999999999" customHeight="1" x14ac:dyDescent="0.2">
      <c r="A93">
        <v>3</v>
      </c>
      <c r="B93" s="12" t="s">
        <v>46</v>
      </c>
      <c r="C93" s="10">
        <v>1862.4</v>
      </c>
    </row>
    <row r="94" spans="1:6" ht="16.899999999999999" customHeight="1" x14ac:dyDescent="0.2">
      <c r="A94">
        <v>4</v>
      </c>
      <c r="B94" s="12" t="s">
        <v>47</v>
      </c>
      <c r="C94" s="10">
        <v>568.79999999999995</v>
      </c>
    </row>
    <row r="95" spans="1:6" ht="16.899999999999999" customHeight="1" x14ac:dyDescent="0.2">
      <c r="A95">
        <v>5</v>
      </c>
      <c r="B95" s="12" t="s">
        <v>30</v>
      </c>
      <c r="C95" s="10">
        <v>950.4</v>
      </c>
    </row>
    <row r="96" spans="1:6" ht="16.899999999999999" customHeight="1" x14ac:dyDescent="0.2">
      <c r="A96">
        <v>6</v>
      </c>
      <c r="B96" s="12" t="s">
        <v>48</v>
      </c>
      <c r="C96" s="10">
        <v>519.6</v>
      </c>
    </row>
    <row r="97" spans="1:4" ht="19.5" customHeight="1" x14ac:dyDescent="0.2">
      <c r="A97">
        <v>7</v>
      </c>
      <c r="B97" s="12" t="s">
        <v>29</v>
      </c>
      <c r="C97" s="10">
        <v>931.2</v>
      </c>
    </row>
    <row r="98" spans="1:4" s="15" customFormat="1" ht="18" customHeight="1" x14ac:dyDescent="0.2">
      <c r="A98">
        <v>8</v>
      </c>
      <c r="B98" s="13" t="s">
        <v>31</v>
      </c>
      <c r="C98" s="10">
        <v>1225.2</v>
      </c>
      <c r="D98" s="19"/>
    </row>
    <row r="99" spans="1:4" s="15" customFormat="1" ht="18" customHeight="1" x14ac:dyDescent="0.2">
      <c r="A99">
        <v>9</v>
      </c>
      <c r="B99" s="13" t="s">
        <v>32</v>
      </c>
      <c r="C99" s="10">
        <v>961.2</v>
      </c>
      <c r="D99" s="19"/>
    </row>
    <row r="100" spans="1:4" ht="18" customHeight="1" x14ac:dyDescent="0.2">
      <c r="A100">
        <v>10</v>
      </c>
      <c r="B100" s="20" t="s">
        <v>14</v>
      </c>
      <c r="C100" s="10">
        <v>421.2</v>
      </c>
    </row>
    <row r="101" spans="1:4" ht="16.899999999999999" customHeight="1" x14ac:dyDescent="0.2">
      <c r="A101">
        <v>11</v>
      </c>
      <c r="B101" s="12" t="s">
        <v>49</v>
      </c>
      <c r="C101" s="10">
        <v>294</v>
      </c>
    </row>
    <row r="102" spans="1:4" ht="16.899999999999999" customHeight="1" x14ac:dyDescent="0.2">
      <c r="A102">
        <v>12</v>
      </c>
      <c r="B102" s="12" t="s">
        <v>18</v>
      </c>
      <c r="C102" s="10">
        <v>735.6</v>
      </c>
    </row>
    <row r="103" spans="1:4" ht="16.899999999999999" customHeight="1" x14ac:dyDescent="0.2">
      <c r="A103">
        <v>13</v>
      </c>
      <c r="B103" s="12" t="s">
        <v>19</v>
      </c>
      <c r="C103" s="10">
        <v>490.8</v>
      </c>
    </row>
    <row r="104" spans="1:4" ht="16.899999999999999" customHeight="1" x14ac:dyDescent="0.2">
      <c r="A104">
        <v>14</v>
      </c>
      <c r="B104" s="12" t="s">
        <v>50</v>
      </c>
      <c r="C104" s="10">
        <v>470.4</v>
      </c>
    </row>
    <row r="105" spans="1:4" ht="16.899999999999999" customHeight="1" x14ac:dyDescent="0.2">
      <c r="A105">
        <v>15</v>
      </c>
      <c r="B105" s="12" t="s">
        <v>25</v>
      </c>
      <c r="C105" s="10">
        <v>1293.5999999999999</v>
      </c>
    </row>
    <row r="106" spans="1:4" ht="16.899999999999999" customHeight="1" x14ac:dyDescent="0.2">
      <c r="A106">
        <v>16</v>
      </c>
      <c r="B106" s="12" t="s">
        <v>51</v>
      </c>
      <c r="C106" s="10">
        <v>392.4</v>
      </c>
    </row>
    <row r="107" spans="1:4" ht="16.899999999999999" customHeight="1" x14ac:dyDescent="0.2">
      <c r="A107">
        <v>17</v>
      </c>
      <c r="B107" s="12" t="s">
        <v>52</v>
      </c>
      <c r="C107" s="10">
        <v>490.8</v>
      </c>
    </row>
    <row r="108" spans="1:4" ht="16.899999999999999" customHeight="1" x14ac:dyDescent="0.2">
      <c r="A108">
        <v>18</v>
      </c>
      <c r="B108" s="12" t="s">
        <v>16</v>
      </c>
      <c r="C108" s="10">
        <v>294</v>
      </c>
    </row>
    <row r="109" spans="1:4" ht="16.899999999999999" customHeight="1" x14ac:dyDescent="0.2">
      <c r="A109">
        <v>19</v>
      </c>
      <c r="B109" s="12" t="s">
        <v>33</v>
      </c>
      <c r="C109" s="10">
        <v>1716</v>
      </c>
    </row>
    <row r="110" spans="1:4" ht="16.899999999999999" customHeight="1" x14ac:dyDescent="0.2">
      <c r="A110">
        <v>20</v>
      </c>
      <c r="B110" s="12" t="str">
        <f>'[1]Приложение к приказу (2)'!$B$42</f>
        <v>Щелочность, гидрокарбонаты (расчетный метод)</v>
      </c>
      <c r="C110" s="10">
        <v>294</v>
      </c>
    </row>
    <row r="111" spans="1:4" ht="16.899999999999999" customHeight="1" x14ac:dyDescent="0.2">
      <c r="A111">
        <v>21</v>
      </c>
      <c r="B111" s="12" t="s">
        <v>23</v>
      </c>
      <c r="C111" s="10">
        <v>637.20000000000005</v>
      </c>
    </row>
    <row r="112" spans="1:4" ht="16.899999999999999" customHeight="1" x14ac:dyDescent="0.2">
      <c r="A112">
        <v>22</v>
      </c>
      <c r="B112" s="12" t="s">
        <v>11</v>
      </c>
      <c r="C112" s="10">
        <v>764.4</v>
      </c>
    </row>
    <row r="113" spans="1:6" ht="16.899999999999999" customHeight="1" x14ac:dyDescent="0.2">
      <c r="A113">
        <v>23</v>
      </c>
      <c r="B113" s="12" t="s">
        <v>13</v>
      </c>
      <c r="C113" s="10">
        <v>244.8</v>
      </c>
    </row>
    <row r="114" spans="1:6" ht="16.899999999999999" customHeight="1" x14ac:dyDescent="0.2">
      <c r="A114">
        <v>24</v>
      </c>
      <c r="B114" s="12" t="s">
        <v>53</v>
      </c>
      <c r="C114" s="10">
        <v>147.6</v>
      </c>
    </row>
    <row r="115" spans="1:6" ht="16.899999999999999" customHeight="1" x14ac:dyDescent="0.2">
      <c r="A115">
        <v>25</v>
      </c>
      <c r="B115" s="12" t="s">
        <v>12</v>
      </c>
      <c r="C115" s="10">
        <v>1048.8</v>
      </c>
    </row>
    <row r="116" spans="1:6" ht="16.899999999999999" customHeight="1" x14ac:dyDescent="0.2">
      <c r="A116">
        <v>26</v>
      </c>
      <c r="B116" s="12" t="s">
        <v>54</v>
      </c>
      <c r="C116" s="10">
        <v>735.6</v>
      </c>
    </row>
    <row r="117" spans="1:6" ht="16.899999999999999" customHeight="1" x14ac:dyDescent="0.2">
      <c r="A117">
        <v>27</v>
      </c>
      <c r="B117" s="12" t="s">
        <v>24</v>
      </c>
      <c r="C117" s="10">
        <v>1128</v>
      </c>
    </row>
    <row r="118" spans="1:6" ht="16.899999999999999" customHeight="1" x14ac:dyDescent="0.2">
      <c r="A118">
        <v>28</v>
      </c>
      <c r="B118" s="12" t="s">
        <v>27</v>
      </c>
      <c r="C118" s="10">
        <v>519.6</v>
      </c>
    </row>
    <row r="119" spans="1:6" ht="16.899999999999999" customHeight="1" x14ac:dyDescent="0.2">
      <c r="A119">
        <v>29</v>
      </c>
      <c r="B119" s="12" t="s">
        <v>8</v>
      </c>
      <c r="C119" s="10">
        <v>244.8</v>
      </c>
    </row>
    <row r="120" spans="1:6" ht="16.899999999999999" customHeight="1" x14ac:dyDescent="0.2">
      <c r="A120">
        <v>30</v>
      </c>
      <c r="B120" s="12" t="s">
        <v>55</v>
      </c>
      <c r="C120" s="10">
        <v>853.2</v>
      </c>
    </row>
    <row r="121" spans="1:6" ht="16.899999999999999" customHeight="1" x14ac:dyDescent="0.2">
      <c r="A121">
        <v>31</v>
      </c>
      <c r="B121" s="12" t="s">
        <v>56</v>
      </c>
      <c r="C121" s="10">
        <v>362.4</v>
      </c>
    </row>
    <row r="122" spans="1:6" ht="16.899999999999999" customHeight="1" x14ac:dyDescent="0.2">
      <c r="A122">
        <v>32</v>
      </c>
      <c r="B122" s="12" t="s">
        <v>26</v>
      </c>
      <c r="C122" s="10">
        <v>127.2</v>
      </c>
    </row>
    <row r="123" spans="1:6" ht="18" customHeight="1" x14ac:dyDescent="0.2">
      <c r="B123" s="12" t="s">
        <v>34</v>
      </c>
      <c r="C123" s="10">
        <v>735.6</v>
      </c>
    </row>
    <row r="124" spans="1:6" ht="31.5" x14ac:dyDescent="0.2">
      <c r="B124" s="14" t="s">
        <v>20</v>
      </c>
      <c r="C124" s="10">
        <v>510</v>
      </c>
    </row>
    <row r="125" spans="1:6" ht="26.85" customHeight="1" x14ac:dyDescent="0.2">
      <c r="B125" s="21"/>
      <c r="C125" s="21"/>
    </row>
    <row r="126" spans="1:6" ht="30.6" customHeight="1" x14ac:dyDescent="0.25">
      <c r="B126" s="1" t="s">
        <v>57</v>
      </c>
      <c r="C126" s="1"/>
      <c r="D126" s="8"/>
      <c r="E126">
        <v>20829.599999999999</v>
      </c>
      <c r="F126">
        <f>D126/E126</f>
        <v>0</v>
      </c>
    </row>
    <row r="127" spans="1:6" ht="36" customHeight="1" x14ac:dyDescent="0.2">
      <c r="B127" s="9" t="s">
        <v>6</v>
      </c>
      <c r="C127" s="10" t="s">
        <v>7</v>
      </c>
    </row>
    <row r="128" spans="1:6" ht="18.600000000000001" customHeight="1" x14ac:dyDescent="0.2">
      <c r="A128">
        <v>1</v>
      </c>
      <c r="B128" s="12" t="s">
        <v>58</v>
      </c>
      <c r="C128" s="10">
        <v>490.8</v>
      </c>
    </row>
    <row r="129" spans="1:4" ht="18.600000000000001" customHeight="1" x14ac:dyDescent="0.25">
      <c r="A129">
        <v>2</v>
      </c>
      <c r="B129" s="11" t="s">
        <v>37</v>
      </c>
      <c r="C129" s="10">
        <v>843.6</v>
      </c>
      <c r="D129" s="22"/>
    </row>
    <row r="130" spans="1:4" ht="32.25" customHeight="1" x14ac:dyDescent="0.25">
      <c r="A130">
        <v>3</v>
      </c>
      <c r="B130" s="11" t="s">
        <v>59</v>
      </c>
      <c r="C130" s="10">
        <v>764.4</v>
      </c>
      <c r="D130" s="22"/>
    </row>
    <row r="131" spans="1:4" ht="19.899999999999999" customHeight="1" x14ac:dyDescent="0.25">
      <c r="A131">
        <v>4</v>
      </c>
      <c r="B131" s="12" t="s">
        <v>41</v>
      </c>
      <c r="C131" s="10">
        <v>882</v>
      </c>
      <c r="D131" s="22"/>
    </row>
    <row r="132" spans="1:4" ht="19.899999999999999" customHeight="1" x14ac:dyDescent="0.25">
      <c r="A132">
        <v>5</v>
      </c>
      <c r="B132" s="12" t="s">
        <v>60</v>
      </c>
      <c r="C132" s="10">
        <v>1558.8</v>
      </c>
      <c r="D132" s="22"/>
    </row>
    <row r="133" spans="1:4" ht="19.899999999999999" customHeight="1" x14ac:dyDescent="0.25">
      <c r="A133">
        <v>6</v>
      </c>
      <c r="B133" s="12" t="s">
        <v>61</v>
      </c>
      <c r="C133" s="10">
        <v>1293.5999999999999</v>
      </c>
      <c r="D133" s="22"/>
    </row>
    <row r="134" spans="1:4" ht="30.6" customHeight="1" x14ac:dyDescent="0.25">
      <c r="A134">
        <v>7</v>
      </c>
      <c r="B134" s="12" t="s">
        <v>62</v>
      </c>
      <c r="C134" s="10">
        <v>843.6</v>
      </c>
      <c r="D134" s="22"/>
    </row>
    <row r="135" spans="1:4" ht="19.899999999999999" customHeight="1" x14ac:dyDescent="0.25">
      <c r="B135" s="12" t="s">
        <v>34</v>
      </c>
      <c r="C135" s="10">
        <v>735.6</v>
      </c>
      <c r="D135" s="22"/>
    </row>
    <row r="136" spans="1:4" ht="33.75" customHeight="1" x14ac:dyDescent="0.25">
      <c r="B136" s="12" t="s">
        <v>20</v>
      </c>
      <c r="C136" s="10">
        <v>510</v>
      </c>
      <c r="D136" s="22"/>
    </row>
    <row r="137" spans="1:4" ht="22.5" customHeight="1" x14ac:dyDescent="0.25">
      <c r="B137" s="23" t="s">
        <v>65</v>
      </c>
      <c r="C137" s="23"/>
      <c r="D137" s="24"/>
    </row>
    <row r="138" spans="1:4" ht="47.25" x14ac:dyDescent="0.2">
      <c r="A138" s="25">
        <v>1</v>
      </c>
      <c r="B138" s="14" t="s">
        <v>63</v>
      </c>
      <c r="C138" s="10">
        <v>729.7</v>
      </c>
      <c r="D138" s="26"/>
    </row>
    <row r="139" spans="1:4" ht="48" customHeight="1" x14ac:dyDescent="0.2">
      <c r="A139" s="25">
        <v>2</v>
      </c>
      <c r="B139" s="14" t="s">
        <v>64</v>
      </c>
      <c r="C139" s="10">
        <v>1158.25</v>
      </c>
      <c r="D139" s="26"/>
    </row>
  </sheetData>
  <mergeCells count="13">
    <mergeCell ref="B89:C89"/>
    <mergeCell ref="B126:C126"/>
    <mergeCell ref="B137:C137"/>
    <mergeCell ref="B9:C9"/>
    <mergeCell ref="B27:C27"/>
    <mergeCell ref="B59:C59"/>
    <mergeCell ref="B68:C68"/>
    <mergeCell ref="B79:C79"/>
    <mergeCell ref="B3:C3"/>
    <mergeCell ref="B4:C4"/>
    <mergeCell ref="B5:C5"/>
    <mergeCell ref="B6:C6"/>
    <mergeCell ref="B7:C7"/>
  </mergeCells>
  <pageMargins left="0.39374999999999999" right="0.196527777777778" top="7.8472222222222193E-2" bottom="7.8472222222222193E-2" header="0" footer="0"/>
  <pageSetup paperSize="9" scale="70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на сайт_01.01.2023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kozachok_zhn</dc:creator>
  <dc:description/>
  <cp:lastModifiedBy>Мельничук С.В.</cp:lastModifiedBy>
  <cp:revision>12</cp:revision>
  <cp:lastPrinted>2021-07-05T14:32:15Z</cp:lastPrinted>
  <dcterms:created xsi:type="dcterms:W3CDTF">2020-06-30T06:13:11Z</dcterms:created>
  <dcterms:modified xsi:type="dcterms:W3CDTF">2023-02-13T08:05:19Z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