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7795" windowHeight="12345" activeTab="1"/>
  </bookViews>
  <sheets>
    <sheet name="Лист1" sheetId="1" r:id="rId1"/>
    <sheet name="Промывка и дезинф" sheetId="4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GBTSM.XLS" localSheetId="1">#REF!</definedName>
    <definedName name="GBTSM.XLS">#REF!</definedName>
    <definedName name="GBTSM1">#REF!</definedName>
    <definedName name="Print_Area">#REF!</definedName>
    <definedName name="аа">[3]нраб!$A$67:$G$85</definedName>
    <definedName name="ааа">[3]нраб!$B$86:$F$89</definedName>
    <definedName name="аэ" localSheetId="1">#REF!</definedName>
    <definedName name="аэ">#REF!</definedName>
    <definedName name="_xlnm.Database" localSheetId="1">#REF!</definedName>
    <definedName name="_xlnm.Database">#REF!</definedName>
    <definedName name="бд" localSheetId="1">'[6]От табл 11'!#REF!</definedName>
    <definedName name="бд">'[6]От табл 11'!#REF!</definedName>
    <definedName name="бф" localSheetId="1">#REF!</definedName>
    <definedName name="бф">#REF!</definedName>
    <definedName name="Варианты" localSheetId="1">#REF!</definedName>
    <definedName name="Варианты">#REF!</definedName>
    <definedName name="ВЛАДИК" localSheetId="1">#REF!</definedName>
    <definedName name="ВЛАДИК">#REF!</definedName>
    <definedName name="Внутрицеховые" localSheetId="1">#REF!</definedName>
    <definedName name="Внутрицеховые">#REF!</definedName>
    <definedName name="вс">#REF!</definedName>
    <definedName name="втот">#REF!</definedName>
    <definedName name="данные">[7]данные!$A$171:$E$197</definedName>
    <definedName name="двор">[8]нраб!$B$86:$F$89</definedName>
    <definedName name="двот">[8]тарифы!$B$40:$E$40</definedName>
    <definedName name="дни" localSheetId="1">#REF!</definedName>
    <definedName name="дни">#REF!</definedName>
    <definedName name="дниработы" localSheetId="1">#REF!</definedName>
    <definedName name="дниработы">#REF!</definedName>
    <definedName name="до">#REF!</definedName>
    <definedName name="дот">#REF!</definedName>
    <definedName name="етс">[8]етс!$B$5:$T$15</definedName>
    <definedName name="етс1">#REF!</definedName>
    <definedName name="закл">[9]етс!$A$12:$B$31</definedName>
    <definedName name="защ">[8]нраб!$A$67:$G$85</definedName>
    <definedName name="зон">#REF!</definedName>
    <definedName name="зона" localSheetId="1">#REF!</definedName>
    <definedName name="зона">#REF!</definedName>
    <definedName name="инд">'[8]инд-вода'!$B$2:$O$22</definedName>
    <definedName name="ип">#REF!</definedName>
    <definedName name="к3332">#REF!</definedName>
    <definedName name="каа">[3]етс!$B$5:$T$15</definedName>
    <definedName name="ккв">#REF!</definedName>
    <definedName name="кккк">[11]рабоч!$A$6:$I$59</definedName>
    <definedName name="ккл">#REF!</definedName>
    <definedName name="ккп">#REF!</definedName>
    <definedName name="ккс">[8]тарифы!$B$127:$E$131</definedName>
    <definedName name="кпсв">#REF!</definedName>
    <definedName name="крит" localSheetId="1">'[6]От табл 11'!#REF!</definedName>
    <definedName name="крит">'[6]От табл 11'!#REF!</definedName>
    <definedName name="_xlnm.Criteria" localSheetId="1">#REF!</definedName>
    <definedName name="_xlnm.Criteria">#REF!</definedName>
    <definedName name="кс">#REF!</definedName>
    <definedName name="мбп">[8]нраб!$A$42:$G$63</definedName>
    <definedName name="мет">#REF!</definedName>
    <definedName name="МчасВод" localSheetId="1">#REF!</definedName>
    <definedName name="МчасВод">#REF!</definedName>
    <definedName name="МчасКан" localSheetId="1">#REF!</definedName>
    <definedName name="МчасКан">#REF!</definedName>
    <definedName name="нвс">#REF!</definedName>
    <definedName name="нормы" localSheetId="1">#REF!</definedName>
    <definedName name="нормы">#REF!</definedName>
    <definedName name="нс">#REF!</definedName>
    <definedName name="нсв">#REF!</definedName>
    <definedName name="нск">#REF!</definedName>
    <definedName name="о">#REF!</definedName>
    <definedName name="обо">#REF!</definedName>
    <definedName name="Образец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[8]тарифы!$B$133:$E$139</definedName>
    <definedName name="орпа">#REF!</definedName>
    <definedName name="орэ">#REF!</definedName>
    <definedName name="от">[9]етс!$A$12:$B$31</definedName>
    <definedName name="отоп" localSheetId="1">[12]отоп!#REF!</definedName>
    <definedName name="отоп">[12]отоп!#REF!</definedName>
    <definedName name="отоп1">[12]отоп!#REF!</definedName>
    <definedName name="оэкс">#REF!</definedName>
    <definedName name="пв">#REF!</definedName>
    <definedName name="Период" localSheetId="1">#REF!</definedName>
    <definedName name="Период">#REF!</definedName>
    <definedName name="Периоды" localSheetId="1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ррр">#REF!</definedName>
    <definedName name="пот">#REF!</definedName>
    <definedName name="при">#REF!</definedName>
    <definedName name="прог">#REF!</definedName>
    <definedName name="пф">#REF!</definedName>
    <definedName name="р">#REF!</definedName>
    <definedName name="раб">'[8]Парам (2)'!$B$5:$P$83</definedName>
    <definedName name="разрадКан" localSheetId="1">#REF!</definedName>
    <definedName name="разрадКан">#REF!</definedName>
    <definedName name="разрядВ" localSheetId="1">#REF!</definedName>
    <definedName name="разрядВ">#REF!</definedName>
    <definedName name="разрядКан" localSheetId="1">#REF!</definedName>
    <definedName name="разрядКан">#REF!</definedName>
    <definedName name="Сбросы" localSheetId="1">#REF!</definedName>
    <definedName name="Сбросы">#REF!</definedName>
    <definedName name="сго">#REF!</definedName>
    <definedName name="со">#REF!</definedName>
    <definedName name="СобЖКУ" localSheetId="1">#REF!</definedName>
    <definedName name="СобЖКУ">#REF!</definedName>
    <definedName name="спец">[8]нраб!$A$4:$G$38</definedName>
    <definedName name="спис" localSheetId="1">#REF!</definedName>
    <definedName name="спис">#REF!</definedName>
    <definedName name="ств">#REF!</definedName>
    <definedName name="т" localSheetId="1">#REF!</definedName>
    <definedName name="т">#REF!</definedName>
    <definedName name="таб">#REF!</definedName>
    <definedName name="тарифыЖКУ" localSheetId="1">#REF!</definedName>
    <definedName name="тарифыЖКУ">#REF!</definedName>
    <definedName name="тем">[15]от!$B$4:$M$29</definedName>
    <definedName name="у3333кк">[3]нраб!$A$42:$G$63</definedName>
    <definedName name="ук333">[3]нраб!$A$4:$G$38</definedName>
    <definedName name="уф">#REF!</definedName>
    <definedName name="уфк">#REF!</definedName>
    <definedName name="уч">#REF!</definedName>
    <definedName name="фА" localSheetId="1">#REF!</definedName>
    <definedName name="фА">#REF!</definedName>
    <definedName name="фин">#REF!</definedName>
    <definedName name="ФотАХП" localSheetId="1">[6]тарифы!#REF!</definedName>
    <definedName name="ФотАХП">[6]тарифы!#REF!</definedName>
    <definedName name="хзв">#REF!</definedName>
    <definedName name="хл">#REF!</definedName>
    <definedName name="эксп">#REF!</definedName>
  </definedNames>
  <calcPr calcId="125725"/>
</workbook>
</file>

<file path=xl/calcChain.xml><?xml version="1.0" encoding="utf-8"?>
<calcChain xmlns="http://schemas.openxmlformats.org/spreadsheetml/2006/main">
  <c r="H25" i="4"/>
  <c r="F24"/>
  <c r="C24"/>
  <c r="I24" s="1"/>
  <c r="C23"/>
  <c r="I23" s="1"/>
  <c r="C22"/>
  <c r="I22" s="1"/>
  <c r="D19"/>
  <c r="C19"/>
  <c r="D18"/>
  <c r="C18"/>
  <c r="F8"/>
  <c r="F7"/>
  <c r="E23" l="1"/>
  <c r="D22"/>
  <c r="E22" s="1"/>
  <c r="D23"/>
  <c r="D24"/>
  <c r="E24" s="1"/>
  <c r="C25"/>
  <c r="E25" l="1"/>
  <c r="I25"/>
  <c r="D25"/>
</calcChain>
</file>

<file path=xl/sharedStrings.xml><?xml version="1.0" encoding="utf-8"?>
<sst xmlns="http://schemas.openxmlformats.org/spreadsheetml/2006/main" count="72" uniqueCount="50">
  <si>
    <t>Территории муниципальных образований</t>
  </si>
  <si>
    <t>Вид услуги</t>
  </si>
  <si>
    <t>Вид тарифа</t>
  </si>
  <si>
    <t>С 01.12.2022 по 31.12.2023гг.</t>
  </si>
  <si>
    <t>Питьевое водоснабжение</t>
  </si>
  <si>
    <t>одноставочный</t>
  </si>
  <si>
    <t>Потребители за искл. категории «население» (тарифы указываются без учета НДС)</t>
  </si>
  <si>
    <t>Потребители- население (тарифы указываются с учетом НДС)</t>
  </si>
  <si>
    <t>Водоотведение</t>
  </si>
  <si>
    <t>МО ГО «Сыктывкар»,                               МО МР «Сыктывдинский»</t>
  </si>
  <si>
    <t xml:space="preserve">1. Тарифы в сфере холодного водоснабжения </t>
  </si>
  <si>
    <t xml:space="preserve">2. Тарифы в сфере водоотведения </t>
  </si>
  <si>
    <t>3. Стоимость проведения работ по прочистке канализационной сети - 2413,63 руб., в т.ч. НДС-20%.</t>
  </si>
  <si>
    <t>4. Стоимость проведения работ по откачке хозяйственно-бытовых сточных вод - 4 750,81 руб., в т.ч. НДС-20%</t>
  </si>
  <si>
    <t>5. Стоимость работ по промывке и дезинфекции водопроводных сетей  от 22 240,12 рублей с НДС (зависит от диаметра и протяженности трубопровода, объема воды, израсходованной при дезинфекции   и промывке участка  трубопровода, а также фактического времени работы бригады)</t>
  </si>
  <si>
    <t>ОТКРЫТОЕ АКЦИОНЕРНОЕ ОБЩЕСТВО «СЫКТЫВКАРСКИЙ    ВОДОКАНАЛ»</t>
  </si>
  <si>
    <t>(ОАО "Сыктывкарский Водоканал")</t>
  </si>
  <si>
    <t>Утверждаю:</t>
  </si>
  <si>
    <t>Генеральный директор</t>
  </si>
  <si>
    <t>ОАО "Сыктывкарский Водоканал"</t>
  </si>
  <si>
    <t>Стоимость работ</t>
  </si>
  <si>
    <t>по промывке и дезинфекции внутриплощадочных водопроводных сетей</t>
  </si>
  <si>
    <t>по адресу: ______________________________________________________________</t>
  </si>
  <si>
    <t>Заказчик: _______________________________________________________________</t>
  </si>
  <si>
    <t>диаметр водопровода, м</t>
  </si>
  <si>
    <t>протяженность труб, м</t>
  </si>
  <si>
    <t>продолжительность промывки, час</t>
  </si>
  <si>
    <r>
      <t>тариф за 1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воды, руб.</t>
    </r>
  </si>
  <si>
    <r>
      <t>тариф за 1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стоков, руб.</t>
    </r>
  </si>
  <si>
    <t>№ п/п</t>
  </si>
  <si>
    <t xml:space="preserve">Наименование </t>
  </si>
  <si>
    <t>Сумма без НДС, руб.</t>
  </si>
  <si>
    <t>НДС, 20%</t>
  </si>
  <si>
    <t>Всего, руб.</t>
  </si>
  <si>
    <t>Примечание</t>
  </si>
  <si>
    <t>%</t>
  </si>
  <si>
    <t>1.</t>
  </si>
  <si>
    <t>Стоимость работы бригады по промывке и дезинфекции внутриплощадочных сетей</t>
  </si>
  <si>
    <t>Сумма затрат на выполнение предварительной промывки, подготовительные работы перед хлорированием, приготовление дезинфицирующего раствора, введение и отвод хлорного раствора в трубопровод, повторную промывку водой. Нормы времени на работы по проведению промывки и дезинфекции трубопроводов рассчитаны в соответствии с "Ведомственными нормами и расценками на ремонт. работы"</t>
  </si>
  <si>
    <t>2.</t>
  </si>
  <si>
    <t>Стоимость воды, используемой при промывке и  дезинфекции внутриплощадочных сетей</t>
  </si>
  <si>
    <t>Сумма затрат на технологический расход воды и ее отвод, используемый при проведении всех работ, определяемый расчетным способом.</t>
  </si>
  <si>
    <t>3.</t>
  </si>
  <si>
    <t>Проведение химических и  микробиологических испытаний  воды после промывки и дезинфекции внутриплощадочных сетей</t>
  </si>
  <si>
    <t>ВСЕГО:</t>
  </si>
  <si>
    <t xml:space="preserve">Должность руководителя </t>
  </si>
  <si>
    <t>структурного подразделения</t>
  </si>
  <si>
    <t>подпись</t>
  </si>
  <si>
    <t>расшифровка подписи</t>
  </si>
  <si>
    <t>ПРИМЕР РАСЧЕТА</t>
  </si>
</sst>
</file>

<file path=xl/styles.xml><?xml version="1.0" encoding="utf-8"?>
<styleSheet xmlns="http://schemas.openxmlformats.org/spreadsheetml/2006/main">
  <numFmts count="11">
    <numFmt numFmtId="164" formatCode="_-* #,##0\ &quot;р.&quot;_-;\-* #,##0\ &quot;р.&quot;_-;_-* &quot;-&quot;\ &quot;р.&quot;_-;_-@_-"/>
    <numFmt numFmtId="165" formatCode="#,##0\ &quot;d.&quot;;[Red]\-#,##0\ &quot;d.&quot;"/>
    <numFmt numFmtId="166" formatCode="#,##0.00\ &quot;d.&quot;;[Red]\-#,##0.00\ &quot;d.&quot;"/>
    <numFmt numFmtId="167" formatCode="#,##0.00\ &quot;đ.&quot;;[Red]\-#,##0.00\ &quot;đ.&quot;"/>
    <numFmt numFmtId="168" formatCode="_-* #,##0\ _đ_._-;\-* #,##0\ _đ_._-;_-* &quot;-&quot;\ _đ_._-;_-@_-"/>
    <numFmt numFmtId="169" formatCode="_-* #,##0.00\ _đ_._-;\-* #,##0.00\ _đ_._-;_-* &quot;-&quot;??\ _đ_._-;_-@_-"/>
    <numFmt numFmtId="170" formatCode="#,##0\ &quot;р.&quot;;[Red]\-#,##0\ &quot;р.&quot;"/>
    <numFmt numFmtId="171" formatCode="_-* #,##0\ _р_._-;\-* #,##0\ _р_._-;_-* &quot;-&quot;\ _р_._-;_-@_-"/>
    <numFmt numFmtId="172" formatCode="_-* #,##0.00\ _р_._-;\-* #,##0.00\ _р_._-;_-* &quot;-&quot;??\ _р_._-;_-@_-"/>
    <numFmt numFmtId="173" formatCode="_-* #,##0_р_._-;\-* #,##0_р_._-;_-* &quot;-&quot;_р_._-;_-@_-"/>
    <numFmt numFmtId="174" formatCode="_-* #,##0.00_р_._-;\-* #,##0.00_р_._-;_-* &quot;-&quot;??_р_._-;_-@_-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  <font>
      <i/>
      <sz val="11"/>
      <name val="Arial Cyr"/>
      <family val="2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Arial Cyr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Arial Cyr"/>
      <family val="2"/>
      <charset val="204"/>
    </font>
    <font>
      <sz val="8"/>
      <name val="Arial Cyr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10"/>
      <name val="Courier New Cyr"/>
      <charset val="204"/>
    </font>
    <font>
      <sz val="10"/>
      <name val="Courier New Cyr"/>
      <family val="3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9" fillId="0" borderId="0"/>
    <xf numFmtId="0" fontId="15" fillId="0" borderId="0"/>
    <xf numFmtId="0" fontId="17" fillId="0" borderId="0"/>
    <xf numFmtId="164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0" fontId="9" fillId="0" borderId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9" fillId="0" borderId="0"/>
    <xf numFmtId="0" fontId="9" fillId="0" borderId="0"/>
    <xf numFmtId="0" fontId="26" fillId="0" borderId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9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1" fillId="0" borderId="0" xfId="0" applyFont="1"/>
    <xf numFmtId="0" fontId="8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0" borderId="0" xfId="1" applyFont="1" applyAlignment="1">
      <alignment horizontal="center"/>
    </xf>
    <xf numFmtId="0" fontId="11" fillId="0" borderId="0" xfId="1" applyFont="1" applyAlignment="1"/>
    <xf numFmtId="0" fontId="12" fillId="0" borderId="0" xfId="1" applyFont="1" applyAlignment="1"/>
    <xf numFmtId="0" fontId="14" fillId="0" borderId="0" xfId="1" applyFont="1" applyAlignment="1"/>
    <xf numFmtId="0" fontId="15" fillId="0" borderId="0" xfId="2"/>
    <xf numFmtId="0" fontId="16" fillId="0" borderId="0" xfId="2" applyFont="1" applyAlignment="1">
      <alignment horizontal="center"/>
    </xf>
    <xf numFmtId="0" fontId="11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2" xfId="2" applyBorder="1"/>
    <xf numFmtId="0" fontId="16" fillId="0" borderId="2" xfId="1" applyFont="1" applyBorder="1" applyAlignment="1">
      <alignment horizontal="center"/>
    </xf>
    <xf numFmtId="2" fontId="18" fillId="0" borderId="0" xfId="3" applyNumberFormat="1" applyFont="1" applyAlignment="1">
      <alignment horizontal="right"/>
    </xf>
    <xf numFmtId="0" fontId="15" fillId="0" borderId="0" xfId="2" applyBorder="1"/>
    <xf numFmtId="0" fontId="18" fillId="0" borderId="0" xfId="3" applyFont="1" applyAlignment="1">
      <alignment horizontal="right"/>
    </xf>
    <xf numFmtId="2" fontId="18" fillId="0" borderId="0" xfId="3" applyNumberFormat="1" applyFont="1" applyAlignment="1"/>
    <xf numFmtId="0" fontId="18" fillId="0" borderId="0" xfId="3" applyFont="1" applyAlignment="1"/>
    <xf numFmtId="0" fontId="19" fillId="0" borderId="0" xfId="1" applyFont="1" applyAlignment="1">
      <alignment horizontal="center"/>
    </xf>
    <xf numFmtId="0" fontId="18" fillId="0" borderId="0" xfId="1" applyFont="1" applyBorder="1" applyAlignment="1">
      <alignment horizontal="left"/>
    </xf>
    <xf numFmtId="0" fontId="19" fillId="0" borderId="0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8" fillId="0" borderId="1" xfId="1" applyFont="1" applyBorder="1" applyAlignment="1">
      <alignment horizontal="left"/>
    </xf>
    <xf numFmtId="0" fontId="19" fillId="3" borderId="1" xfId="1" applyFont="1" applyFill="1" applyBorder="1" applyAlignment="1">
      <alignment horizontal="center"/>
    </xf>
    <xf numFmtId="2" fontId="19" fillId="3" borderId="1" xfId="1" applyNumberFormat="1" applyFont="1" applyFill="1" applyBorder="1" applyAlignment="1">
      <alignment horizontal="center"/>
    </xf>
    <xf numFmtId="0" fontId="13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22" fillId="0" borderId="0" xfId="1" applyFont="1" applyAlignment="1"/>
    <xf numFmtId="0" fontId="21" fillId="0" borderId="0" xfId="1" applyFont="1" applyAlignment="1">
      <alignment horizontal="center"/>
    </xf>
    <xf numFmtId="0" fontId="21" fillId="4" borderId="1" xfId="1" applyFont="1" applyFill="1" applyBorder="1" applyAlignment="1">
      <alignment vertical="center" wrapText="1"/>
    </xf>
    <xf numFmtId="0" fontId="18" fillId="4" borderId="1" xfId="3" applyFont="1" applyFill="1" applyBorder="1" applyAlignment="1">
      <alignment horizontal="center" vertical="center" wrapText="1"/>
    </xf>
    <xf numFmtId="9" fontId="22" fillId="0" borderId="0" xfId="1" applyNumberFormat="1" applyFont="1" applyAlignment="1"/>
    <xf numFmtId="0" fontId="14" fillId="0" borderId="1" xfId="1" applyFont="1" applyBorder="1" applyAlignment="1"/>
    <xf numFmtId="49" fontId="21" fillId="4" borderId="1" xfId="3" applyNumberFormat="1" applyFont="1" applyFill="1" applyBorder="1" applyAlignment="1">
      <alignment horizontal="center" vertical="center"/>
    </xf>
    <xf numFmtId="49" fontId="18" fillId="4" borderId="1" xfId="3" applyNumberFormat="1" applyFont="1" applyFill="1" applyBorder="1" applyAlignment="1">
      <alignment vertical="center" wrapText="1"/>
    </xf>
    <xf numFmtId="4" fontId="18" fillId="4" borderId="1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vertical="center"/>
    </xf>
    <xf numFmtId="4" fontId="18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8" fillId="4" borderId="1" xfId="3" applyFont="1" applyFill="1" applyBorder="1" applyAlignment="1">
      <alignment horizontal="left"/>
    </xf>
    <xf numFmtId="0" fontId="11" fillId="0" borderId="1" xfId="1" applyFont="1" applyBorder="1" applyAlignment="1">
      <alignment vertical="center"/>
    </xf>
    <xf numFmtId="4" fontId="16" fillId="0" borderId="1" xfId="1" applyNumberFormat="1" applyFont="1" applyBorder="1" applyAlignment="1">
      <alignment horizontal="center" vertical="center"/>
    </xf>
    <xf numFmtId="0" fontId="11" fillId="0" borderId="0" xfId="1" applyFont="1" applyAlignment="1">
      <alignment horizontal="right"/>
    </xf>
    <xf numFmtId="0" fontId="18" fillId="0" borderId="0" xfId="1" applyFont="1" applyAlignment="1">
      <alignment horizontal="left"/>
    </xf>
    <xf numFmtId="0" fontId="11" fillId="0" borderId="3" xfId="1" applyFont="1" applyBorder="1" applyAlignment="1"/>
    <xf numFmtId="0" fontId="21" fillId="0" borderId="0" xfId="1" applyFont="1" applyAlignment="1"/>
    <xf numFmtId="0" fontId="10" fillId="0" borderId="0" xfId="1" applyFont="1" applyFill="1" applyAlignment="1"/>
    <xf numFmtId="0" fontId="11" fillId="0" borderId="0" xfId="1" applyFont="1" applyFill="1" applyAlignment="1"/>
    <xf numFmtId="0" fontId="14" fillId="0" borderId="0" xfId="1" applyFont="1" applyFill="1" applyAlignment="1"/>
    <xf numFmtId="0" fontId="18" fillId="0" borderId="0" xfId="1" applyFont="1" applyAlignment="1"/>
    <xf numFmtId="0" fontId="23" fillId="0" borderId="0" xfId="1" applyFont="1" applyAlignment="1"/>
    <xf numFmtId="0" fontId="13" fillId="2" borderId="0" xfId="1" applyFont="1" applyFill="1" applyAlignment="1">
      <alignment horizontal="right" vertical="top"/>
    </xf>
  </cellXfs>
  <cellStyles count="30">
    <cellStyle name="AFE" xfId="4"/>
    <cellStyle name="Alilciue [0]_AAA" xfId="5"/>
    <cellStyle name="Alilciue_AAA" xfId="6"/>
    <cellStyle name="Äĺíĺćíűé_AN" xfId="7"/>
    <cellStyle name="Alilciue_IKGPR" xfId="8"/>
    <cellStyle name="Äĺíĺćíűé_KOTELPR" xfId="9"/>
    <cellStyle name="Alilciue_RAZRAD" xfId="10"/>
    <cellStyle name="Äĺíĺćíűé_REG" xfId="11"/>
    <cellStyle name="Iau?iue_AAA" xfId="12"/>
    <cellStyle name="Îáű÷íűé_1 číä óä10" xfId="13"/>
    <cellStyle name="Nun??c [0]_AAA" xfId="14"/>
    <cellStyle name="Nun??c_AAA" xfId="15"/>
    <cellStyle name="Ňűń˙÷č [0]_1 číä óä10" xfId="16"/>
    <cellStyle name="Ňűń˙÷č_1 číä óä10" xfId="17"/>
    <cellStyle name="Ôčíŕíńîâűé [0]_ATPCD30" xfId="18"/>
    <cellStyle name="Ôčíŕíńîâűé_ATPCD30" xfId="19"/>
    <cellStyle name="Денежный [0Э_11DXATP" xfId="20"/>
    <cellStyle name="Обычный" xfId="0" builtinId="0"/>
    <cellStyle name="Обычный 2" xfId="1"/>
    <cellStyle name="Обычный 2 2" xfId="21"/>
    <cellStyle name="Обычный 3" xfId="22"/>
    <cellStyle name="Обычный 4" xfId="23"/>
    <cellStyle name="Обычный_Макет (бортовой)" xfId="3"/>
    <cellStyle name="Обычный_Стоимость выдачи справок  для стор орг" xfId="2"/>
    <cellStyle name="Процентный 2" xfId="24"/>
    <cellStyle name="Процентный 3" xfId="25"/>
    <cellStyle name="Тысячи [0]_1 инд уд10" xfId="26"/>
    <cellStyle name="Тысячи_1 инд уд10" xfId="27"/>
    <cellStyle name="Финансовый [0] 2" xfId="28"/>
    <cellStyle name="Финансовый 2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26</xdr:row>
      <xdr:rowOff>163832</xdr:rowOff>
    </xdr:from>
    <xdr:to>
      <xdr:col>3</xdr:col>
      <xdr:colOff>110812</xdr:colOff>
      <xdr:row>27</xdr:row>
      <xdr:rowOff>66730</xdr:rowOff>
    </xdr:to>
    <xdr:cxnSp macro="">
      <xdr:nvCxnSpPr>
        <xdr:cNvPr id="2" name="Прямая соединительная линия 1"/>
        <xdr:cNvCxnSpPr/>
      </xdr:nvCxnSpPr>
      <xdr:spPr>
        <a:xfrm rot="5400000">
          <a:off x="3661545" y="10837413"/>
          <a:ext cx="274373" cy="1108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57151</xdr:colOff>
      <xdr:row>26</xdr:row>
      <xdr:rowOff>123825</xdr:rowOff>
    </xdr:from>
    <xdr:to>
      <xdr:col>4</xdr:col>
      <xdr:colOff>187382</xdr:colOff>
      <xdr:row>27</xdr:row>
      <xdr:rowOff>47625</xdr:rowOff>
    </xdr:to>
    <xdr:cxnSp macro="">
      <xdr:nvCxnSpPr>
        <xdr:cNvPr id="3" name="Прямая соединительная линия 2"/>
        <xdr:cNvCxnSpPr/>
      </xdr:nvCxnSpPr>
      <xdr:spPr>
        <a:xfrm rot="5400000">
          <a:off x="4441854" y="10798147"/>
          <a:ext cx="295275" cy="13023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1884046</xdr:colOff>
      <xdr:row>26</xdr:row>
      <xdr:rowOff>161927</xdr:rowOff>
    </xdr:from>
    <xdr:to>
      <xdr:col>5</xdr:col>
      <xdr:colOff>2001185</xdr:colOff>
      <xdr:row>27</xdr:row>
      <xdr:rowOff>85727</xdr:rowOff>
    </xdr:to>
    <xdr:cxnSp macro="">
      <xdr:nvCxnSpPr>
        <xdr:cNvPr id="4" name="Прямая соединительная линия 3"/>
        <xdr:cNvCxnSpPr/>
      </xdr:nvCxnSpPr>
      <xdr:spPr>
        <a:xfrm rot="5400000">
          <a:off x="6986103" y="10842795"/>
          <a:ext cx="295275" cy="1171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achok_ZhN\Desktop\&#1055;&#1056;&#1054;&#1063;&#1048;&#1045;%20&#1059;&#1057;&#1051;&#1059;&#1043;&#1048;\01.12.2022\2022%20&#1055;&#1088;&#1086;&#1084;&#1099;&#1074;&#1082;&#1072;-&#1076;&#1077;&#1079;&#1080;&#1085;&#1092;&#1077;&#1082;&#1094;&#1080;&#110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2;&#1083;&#1072;&#1076;&#1080;&#1089;&#1083;&#1072;&#1074;\SharedDocs\&#1069;&#1050;&#1057;&#1055;&#1045;&#1056;&#1058;&#1048;&#1047;&#1040;\&#1052;&#1086;&#1080;%20&#1076;&#1086;&#1082;&#1091;&#1084;&#1077;&#1085;&#1090;&#1099;\&#1047;&#1080;&#1085;&#1095;&#1077;&#1085;&#1082;&#1086;\&#1052;&#1077;&#1079;&#1077;&#1085;&#1089;&#1082;&#1086;&#1077;%20&#1046;&#1050;&#1061;\&#1058;&#1077;&#1087;&#1083;&#1086;\&#1052;&#1086;&#1080;%20&#1076;&#1086;&#1082;&#1091;&#1084;&#1077;&#1085;&#1090;&#1099;\USINSK\VK&#1091;&#1089;07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2;&#1083;&#1072;&#1076;&#1080;&#1089;&#1083;&#1072;&#1074;\SharedDocs\&#1069;&#1050;&#1057;&#1055;&#1045;&#1056;&#1058;&#1048;&#1047;&#1040;\&#1052;&#1086;&#1080;%20&#1076;&#1086;&#1082;&#1091;&#1084;&#1077;&#1085;&#1090;&#1099;\&#1047;&#1080;&#1085;&#1095;&#1077;&#1085;&#1082;&#1086;\&#1052;&#1077;&#1079;&#1077;&#1085;&#1089;&#1082;&#1086;&#1077;%20&#1046;&#1050;&#1061;\&#1058;&#1077;&#1087;&#1083;&#1086;\&#1052;&#1086;&#1080;%20&#1076;&#1086;&#1082;&#1091;&#1084;&#1077;&#1085;&#1090;&#1099;\LEMTIBOG\G-1201LE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USINSK\VK&#1091;&#1089;07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80;&#1085;&#1095;&#1077;&#1085;&#1082;&#1086;_&#1085;\&#1079;&#1080;&#1085;&#1095;&#1077;&#1085;&#1082;&#1086;\&#1053;&#1054;&#1042;&#1067;&#1049;%20&#1060;&#1040;&#1049;&#1051;\&#1069;&#1050;&#1057;&#1055;&#1045;&#1056;&#1058;&#1048;&#1047;&#1067;%20&#1042;&#1050;%202007\&#1052;&#1086;&#1080;%20&#1076;&#1086;&#1082;&#1091;&#1084;&#1077;&#1085;&#1090;&#1099;\USINSK\VK&#1091;&#1089;07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80;&#1085;&#1095;&#1077;&#1085;&#1082;&#1086;_&#1085;\&#1079;&#1080;&#1085;&#1095;&#1077;&#1085;&#1082;&#1086;\&#1053;&#1054;&#1042;&#1067;&#1049;%20&#1060;&#1040;&#1049;&#1051;\&#1069;&#1050;&#1057;&#1055;&#1045;&#1056;&#1058;&#1048;&#1047;&#1067;%20&#1042;&#1050;%202007\&#1050;&#1072;&#1083;&#1100;&#1082;_&#1057;&#1043;&#105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2;&#1083;&#1072;&#1076;&#1080;&#1089;&#1083;&#1072;&#1074;\SharedDocs\&#1069;&#1050;&#1057;&#1055;&#1045;&#1056;&#1058;&#1048;&#1047;&#1040;\&#1052;&#1086;&#1080;%20&#1076;&#1086;&#1082;&#1091;&#1084;&#1077;&#1085;&#1090;&#1099;\&#1047;&#1080;&#1085;&#1095;&#1077;&#1085;&#1082;&#1086;\&#1052;&#1077;&#1079;&#1077;&#1085;&#1089;&#1082;&#1086;&#1077;%20&#1046;&#1050;&#1061;\&#1058;&#1077;&#1087;&#1083;&#1086;\&#1052;&#1086;&#1080;%20&#1076;&#1086;&#1082;&#1091;&#1084;&#1077;&#1085;&#1090;&#1099;\BAZA\&#1052;&#1077;&#1090;&#1086;&#1076;&#1080;&#1082;&#1072;%20&#1042;&#1050;\&#1041;&#1072;&#1079;&#1072;-&#1084;&#1091;&#1085;1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lanovik1\&#1052;&#1086;&#1080;%20&#1076;&#1086;&#1082;&#1091;&#1084;&#1077;&#1085;&#1090;&#1099;\&#1055;&#1051;&#1040;&#1053;\2011\&#1055;&#1083;&#1072;&#1085;&#1099;%20&#1085;&#1072;%202011%20&#1075;&#1086;&#1076;\&#1050;&#1086;&#1084;&#1072;&#1085;&#1076;&#1080;&#1088;&#1086;&#1074;&#1082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lanovik1\&#1052;&#1086;&#1080;%20&#1076;&#1086;&#1082;&#1091;&#1084;&#1077;&#1085;&#1090;&#1099;\&#1055;&#1051;&#1040;&#1053;\2011\&#1055;&#1083;&#1072;&#1085;&#1099;%20&#1085;&#1072;%202011%20&#1075;&#1086;&#1076;\&#1050;&#1086;&#1084;&#1072;&#1085;&#1076;&#1080;&#1088;&#1086;&#1074;&#1082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80;&#1085;&#1095;&#1077;&#1085;&#1082;&#1086;_&#1085;\&#1079;&#1080;&#1085;&#1095;&#1077;&#1085;&#1082;&#1086;\&#1053;&#1054;&#1042;&#1067;&#1049;%20&#1060;&#1040;&#1049;&#1051;\&#1069;&#1050;&#1057;&#1055;&#1045;&#1056;&#1058;&#1048;&#1047;&#1067;%20&#1042;&#1050;%202007\&#1058;&#1077;&#1087;&#1083;&#1086;~&#1088;&#1077;&#1082;&#1086;&#1085;&#1089;&#1090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80;&#1085;&#1095;&#1077;&#1085;&#1082;&#1086;_&#1085;\&#1079;&#1080;&#1085;&#1095;&#1077;&#1085;&#1082;&#1086;\&#1052;&#1086;&#1080;%20&#1076;&#1086;&#1082;&#1091;&#1084;&#1077;&#1085;&#1090;&#1099;\&#1052;&#1086;&#1080;%20&#1076;&#1086;&#1082;&#1091;&#1084;&#1077;&#1085;&#1090;&#1099;\&#1047;&#1080;&#1085;&#1095;&#1077;&#1085;&#1082;&#1086;\&#1055;&#1077;&#1088;&#1077;&#1076;&#1072;&#1095;&#1072;%20&#1069;&#1083;&#1077;&#1082;&#1090;&#1088;&#1086;&#1101;&#1085;&#1077;&#1088;&#1075;&#1080;&#1080;\&#1059;&#1093;&#1090;&#1072;&#1101;&#1085;&#1077;&#1088;&#1075;&#1086;\&#1059;&#1093;&#1090;&#1072;&#1101;&#1085;&#1077;&#1088;&#1075;&#1086;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таблица Образец"/>
      <sheetName val="СВОДНАЯ таблица"/>
      <sheetName val="п.1 стоимость промыв и дезинф"/>
      <sheetName val="п.2 расход воды в кубах"/>
      <sheetName val="п.2 расход воды в кубах_бланок"/>
      <sheetName val="п.3 стоимость анализа воды "/>
      <sheetName val="таблица объемов"/>
      <sheetName val="тариф"/>
    </sheetNames>
    <sheetDataSet>
      <sheetData sheetId="0">
        <row r="9">
          <cell r="F9" t="str">
            <v>__________________А.С. Селиванов</v>
          </cell>
        </row>
        <row r="10">
          <cell r="F10" t="str">
            <v>"______"_____________2022г.</v>
          </cell>
        </row>
        <row r="20">
          <cell r="C20">
            <v>44.24</v>
          </cell>
          <cell r="D20" t="str">
            <v>действуют с 01.12.2022г.</v>
          </cell>
        </row>
        <row r="21">
          <cell r="C21">
            <v>43.16</v>
          </cell>
          <cell r="D21" t="str">
            <v>действуют с 01.12.2022г.</v>
          </cell>
        </row>
        <row r="26">
          <cell r="F26" t="str">
            <v>С целью контроля качества питьевой воды в соответствии с СанПиН 1.2.3685-21 "Гигиенические нормативы и требования к обеспечению безопасности и (или) безвредности для человека факторов среды обитания"</v>
          </cell>
        </row>
      </sheetData>
      <sheetData sheetId="1"/>
      <sheetData sheetId="2">
        <row r="22">
          <cell r="G22">
            <v>15597.45</v>
          </cell>
        </row>
      </sheetData>
      <sheetData sheetId="3">
        <row r="39">
          <cell r="C39">
            <v>175.98</v>
          </cell>
        </row>
      </sheetData>
      <sheetData sheetId="4"/>
      <sheetData sheetId="5">
        <row r="21">
          <cell r="F21">
            <v>2760</v>
          </cell>
        </row>
      </sheetData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монт"/>
      <sheetName val="Анвод"/>
      <sheetName val="ВДО"/>
      <sheetName val="себвода"/>
      <sheetName val="АВР"/>
      <sheetName val="Ансток"/>
      <sheetName val="себсток"/>
      <sheetName val="AXPWS"/>
      <sheetName val="оглавление"/>
      <sheetName val="WOD"/>
      <sheetName val="анализ ФОТ"/>
      <sheetName val="STOKPR"/>
      <sheetName val="STOK"/>
      <sheetName val="WODPR"/>
      <sheetName val="ENERG"/>
      <sheetName val="сод РСС"/>
      <sheetName val="PROCHIE"/>
      <sheetName val="ОППФ"/>
      <sheetName val="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данные"/>
      <sheetName val="Анализ"/>
      <sheetName val="Себестоимость"/>
      <sheetName val="техника"/>
      <sheetName val="фот"/>
      <sheetName val="числ"/>
      <sheetName val="ТБ"/>
      <sheetName val="Эл.энергия"/>
      <sheetName val="АУП"/>
      <sheetName val="Стор"/>
      <sheetName val="содерж"/>
      <sheetName val="Прочие"/>
      <sheetName val="ОПФ (3)"/>
      <sheetName val="НДС"/>
      <sheetName val="Зона"/>
      <sheetName val="НормЧис"/>
      <sheetName val="рабоч"/>
      <sheetName val="Е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">
          <cell r="B6" t="str">
            <v xml:space="preserve">I зона </v>
          </cell>
          <cell r="C6" t="str">
            <v>II зона</v>
          </cell>
          <cell r="D6" t="str">
            <v>III зона</v>
          </cell>
          <cell r="E6" t="str">
            <v>IV зона</v>
          </cell>
          <cell r="F6" t="str">
            <v>(руб.)</v>
          </cell>
          <cell r="G6" t="str">
            <v>(руб.)</v>
          </cell>
          <cell r="H6" t="str">
            <v>(руб.)</v>
          </cell>
          <cell r="I6" t="str">
            <v>(руб.)</v>
          </cell>
        </row>
        <row r="7">
          <cell r="B7" t="str">
            <v>(руб.)</v>
          </cell>
          <cell r="C7" t="str">
            <v>(руб.)</v>
          </cell>
          <cell r="D7" t="str">
            <v>(руб.)</v>
          </cell>
          <cell r="E7" t="str">
            <v>(руб.)</v>
          </cell>
          <cell r="F7" t="str">
            <v xml:space="preserve">I зона </v>
          </cell>
          <cell r="G7" t="str">
            <v>II зона</v>
          </cell>
          <cell r="H7" t="str">
            <v>III зона</v>
          </cell>
          <cell r="I7" t="str">
            <v>IV зона</v>
          </cell>
        </row>
        <row r="8">
          <cell r="A8" t="str">
            <v>I.СОДЕРЖАНИЕ ДОМОХОЗЯЙСТВА</v>
          </cell>
        </row>
        <row r="9">
          <cell r="A9" t="str">
            <v>Уборщики помещений</v>
          </cell>
          <cell r="B9">
            <v>68.3</v>
          </cell>
          <cell r="C9">
            <v>71.040000000000006</v>
          </cell>
          <cell r="D9">
            <v>71.069999999999993</v>
          </cell>
          <cell r="E9">
            <v>78.25</v>
          </cell>
          <cell r="F9">
            <v>64.400000000000006</v>
          </cell>
          <cell r="G9">
            <v>53.75</v>
          </cell>
          <cell r="H9">
            <v>53.21</v>
          </cell>
          <cell r="I9">
            <v>81.400000000000006</v>
          </cell>
        </row>
        <row r="10">
          <cell r="A10" t="str">
            <v>Уборка территории</v>
          </cell>
          <cell r="B10">
            <v>30.55</v>
          </cell>
          <cell r="C10">
            <v>31.49</v>
          </cell>
          <cell r="D10">
            <v>31.8</v>
          </cell>
          <cell r="E10">
            <v>44.79</v>
          </cell>
          <cell r="F10">
            <v>82.22</v>
          </cell>
          <cell r="G10">
            <v>85.4</v>
          </cell>
          <cell r="H10">
            <v>85.49</v>
          </cell>
          <cell r="I10">
            <v>118.7</v>
          </cell>
        </row>
        <row r="11">
          <cell r="A11" t="str">
            <v xml:space="preserve">Сторожевая охрана и вахтеры </v>
          </cell>
        </row>
        <row r="12">
          <cell r="A12" t="str">
            <v>рабочий по благоустройству</v>
          </cell>
          <cell r="B12">
            <v>30.55</v>
          </cell>
          <cell r="C12">
            <v>31.49</v>
          </cell>
          <cell r="D12">
            <v>31.8</v>
          </cell>
          <cell r="E12">
            <v>44.79</v>
          </cell>
          <cell r="F12">
            <v>218.6</v>
          </cell>
          <cell r="G12">
            <v>167.5</v>
          </cell>
          <cell r="H12">
            <v>200.5</v>
          </cell>
          <cell r="I12">
            <v>298.3</v>
          </cell>
        </row>
        <row r="13">
          <cell r="A13" t="str">
            <v>Уборщик мусорокамер</v>
          </cell>
          <cell r="B13">
            <v>67.650000000000006</v>
          </cell>
          <cell r="C13">
            <v>68.83</v>
          </cell>
          <cell r="D13">
            <v>69.17</v>
          </cell>
          <cell r="E13">
            <v>79.12</v>
          </cell>
          <cell r="F13">
            <v>36.909999999999997</v>
          </cell>
          <cell r="G13">
            <v>39.11</v>
          </cell>
          <cell r="H13">
            <v>39.159999999999997</v>
          </cell>
          <cell r="I13">
            <v>56.06</v>
          </cell>
        </row>
        <row r="16">
          <cell r="A16" t="str">
            <v>II.ТЕКУЩИЙ РЕМОНТ</v>
          </cell>
        </row>
        <row r="17">
          <cell r="A17" t="str">
            <v>Ремонт конструктивных элементов жилых зданий</v>
          </cell>
        </row>
        <row r="18">
          <cell r="A18" t="str">
            <v>Кровельщик по рулонным кровлям и кровлям из штучных материалам</v>
          </cell>
          <cell r="B18">
            <v>90.85</v>
          </cell>
          <cell r="C18">
            <v>104.16</v>
          </cell>
          <cell r="D18">
            <v>103.65</v>
          </cell>
          <cell r="E18">
            <v>146.75</v>
          </cell>
          <cell r="F18">
            <v>146.80000000000001</v>
          </cell>
          <cell r="G18">
            <v>218.8</v>
          </cell>
          <cell r="H18">
            <v>219</v>
          </cell>
          <cell r="I18">
            <v>221.2</v>
          </cell>
        </row>
        <row r="19">
          <cell r="A19" t="str">
            <v>Бетонщик</v>
          </cell>
          <cell r="B19">
            <v>22.57</v>
          </cell>
          <cell r="C19">
            <v>29.56</v>
          </cell>
          <cell r="D19">
            <v>29.67</v>
          </cell>
          <cell r="E19">
            <v>37.93</v>
          </cell>
          <cell r="F19">
            <v>90.65</v>
          </cell>
          <cell r="G19">
            <v>98.7</v>
          </cell>
          <cell r="H19">
            <v>98.84</v>
          </cell>
          <cell r="I19">
            <v>104.3</v>
          </cell>
        </row>
        <row r="20">
          <cell r="A20" t="str">
            <v>Изолировщик на гидроизоляции</v>
          </cell>
          <cell r="B20">
            <v>79.14</v>
          </cell>
          <cell r="C20">
            <v>79.14</v>
          </cell>
          <cell r="D20">
            <v>79.14</v>
          </cell>
          <cell r="E20">
            <v>79.14</v>
          </cell>
          <cell r="F20">
            <v>194.1</v>
          </cell>
          <cell r="G20">
            <v>198.8</v>
          </cell>
          <cell r="H20">
            <v>199.4</v>
          </cell>
          <cell r="I20">
            <v>201.5</v>
          </cell>
        </row>
        <row r="21">
          <cell r="A21" t="str">
            <v>Каменщик</v>
          </cell>
          <cell r="B21">
            <v>22.57</v>
          </cell>
          <cell r="C21">
            <v>29.56</v>
          </cell>
          <cell r="D21">
            <v>29.67</v>
          </cell>
          <cell r="E21">
            <v>37.93</v>
          </cell>
          <cell r="F21">
            <v>90.65</v>
          </cell>
          <cell r="G21">
            <v>98.7</v>
          </cell>
          <cell r="H21">
            <v>98.84</v>
          </cell>
          <cell r="I21">
            <v>104.3</v>
          </cell>
        </row>
        <row r="22">
          <cell r="A22" t="str">
            <v>Маляр строительный</v>
          </cell>
          <cell r="B22">
            <v>110.73</v>
          </cell>
          <cell r="C22">
            <v>110.8</v>
          </cell>
          <cell r="D22">
            <v>110.87</v>
          </cell>
          <cell r="E22">
            <v>118.53</v>
          </cell>
          <cell r="F22">
            <v>163</v>
          </cell>
          <cell r="G22">
            <v>178</v>
          </cell>
          <cell r="H22">
            <v>178.1</v>
          </cell>
          <cell r="I22">
            <v>181.5</v>
          </cell>
        </row>
        <row r="23">
          <cell r="A23" t="str">
            <v>Монтажник по монтажу ст. и ж/б конструкций</v>
          </cell>
          <cell r="B23">
            <v>24.69</v>
          </cell>
          <cell r="C23">
            <v>24.69</v>
          </cell>
          <cell r="D23">
            <v>24.69</v>
          </cell>
          <cell r="E23">
            <v>24.69</v>
          </cell>
          <cell r="F23">
            <v>116.6</v>
          </cell>
          <cell r="G23">
            <v>126.4</v>
          </cell>
          <cell r="H23">
            <v>126.5</v>
          </cell>
          <cell r="I23">
            <v>120.8</v>
          </cell>
        </row>
        <row r="24">
          <cell r="A24" t="str">
            <v>Облицовщик-плиточник</v>
          </cell>
          <cell r="B24">
            <v>59.7</v>
          </cell>
          <cell r="C24">
            <v>59.7</v>
          </cell>
          <cell r="D24">
            <v>59.7</v>
          </cell>
          <cell r="E24">
            <v>59.7</v>
          </cell>
          <cell r="F24">
            <v>131.4</v>
          </cell>
          <cell r="G24">
            <v>127.3</v>
          </cell>
          <cell r="H24">
            <v>127.4</v>
          </cell>
          <cell r="I24">
            <v>131.69999999999999</v>
          </cell>
        </row>
        <row r="25">
          <cell r="A25" t="str">
            <v>Облицовщик синтетическими материалами</v>
          </cell>
          <cell r="B25">
            <v>16.36</v>
          </cell>
          <cell r="C25">
            <v>16.36</v>
          </cell>
          <cell r="D25">
            <v>16.36</v>
          </cell>
          <cell r="E25">
            <v>16.36</v>
          </cell>
          <cell r="F25">
            <v>101.8</v>
          </cell>
          <cell r="G25">
            <v>109.6</v>
          </cell>
          <cell r="H25">
            <v>109.7</v>
          </cell>
          <cell r="I25">
            <v>113.7</v>
          </cell>
        </row>
        <row r="26">
          <cell r="A26" t="str">
            <v>Печник</v>
          </cell>
          <cell r="B26">
            <v>22.59</v>
          </cell>
          <cell r="C26">
            <v>22.59</v>
          </cell>
          <cell r="D26">
            <v>22.59</v>
          </cell>
          <cell r="E26">
            <v>22.59</v>
          </cell>
          <cell r="F26">
            <v>91.48</v>
          </cell>
          <cell r="G26">
            <v>109.3</v>
          </cell>
          <cell r="H26">
            <v>109.4</v>
          </cell>
          <cell r="I26">
            <v>116.2</v>
          </cell>
        </row>
        <row r="27">
          <cell r="A27" t="str">
            <v>Плотник</v>
          </cell>
          <cell r="B27">
            <v>36.56</v>
          </cell>
          <cell r="C27">
            <v>52.06</v>
          </cell>
          <cell r="D27">
            <v>52.39</v>
          </cell>
          <cell r="E27">
            <v>54.49</v>
          </cell>
          <cell r="F27">
            <v>131.4</v>
          </cell>
          <cell r="G27">
            <v>127.3</v>
          </cell>
          <cell r="H27">
            <v>127.4</v>
          </cell>
          <cell r="I27">
            <v>131.69999999999999</v>
          </cell>
        </row>
        <row r="28">
          <cell r="A28" t="str">
            <v>Слесарь строительный</v>
          </cell>
          <cell r="B28">
            <v>111.44</v>
          </cell>
          <cell r="C28">
            <v>111.44</v>
          </cell>
          <cell r="D28">
            <v>111.44</v>
          </cell>
          <cell r="E28">
            <v>111.44</v>
          </cell>
          <cell r="F28">
            <v>101.7</v>
          </cell>
          <cell r="G28">
            <v>115.5</v>
          </cell>
          <cell r="H28">
            <v>115.6</v>
          </cell>
          <cell r="I28">
            <v>133.9</v>
          </cell>
        </row>
        <row r="29">
          <cell r="A29" t="str">
            <v>Стекольщик</v>
          </cell>
          <cell r="B29">
            <v>211.83</v>
          </cell>
          <cell r="C29">
            <v>211.83</v>
          </cell>
          <cell r="D29">
            <v>211.83</v>
          </cell>
          <cell r="E29">
            <v>211.83</v>
          </cell>
          <cell r="F29">
            <v>131.4</v>
          </cell>
          <cell r="G29">
            <v>127.3</v>
          </cell>
          <cell r="H29">
            <v>127.4</v>
          </cell>
          <cell r="I29">
            <v>131.69999999999999</v>
          </cell>
        </row>
        <row r="30">
          <cell r="A30" t="str">
            <v>Столяр строительный</v>
          </cell>
          <cell r="B30">
            <v>38.18</v>
          </cell>
          <cell r="C30">
            <v>57.61</v>
          </cell>
          <cell r="D30">
            <v>57.92</v>
          </cell>
          <cell r="E30">
            <v>52.13</v>
          </cell>
          <cell r="F30">
            <v>101.7</v>
          </cell>
          <cell r="G30">
            <v>115.5</v>
          </cell>
          <cell r="H30">
            <v>115.6</v>
          </cell>
          <cell r="I30">
            <v>133.9</v>
          </cell>
        </row>
        <row r="31">
          <cell r="A31" t="str">
            <v>Штукатур</v>
          </cell>
          <cell r="B31">
            <v>55.37</v>
          </cell>
          <cell r="C31">
            <v>55.37</v>
          </cell>
          <cell r="D31">
            <v>55.37</v>
          </cell>
          <cell r="E31">
            <v>55.37</v>
          </cell>
          <cell r="F31">
            <v>101.8</v>
          </cell>
          <cell r="G31">
            <v>109.6</v>
          </cell>
          <cell r="H31">
            <v>109.7</v>
          </cell>
          <cell r="I31">
            <v>113.7</v>
          </cell>
        </row>
        <row r="32">
          <cell r="A32" t="str">
            <v>Электрогазосварщик</v>
          </cell>
          <cell r="B32">
            <v>25.88</v>
          </cell>
          <cell r="C32">
            <v>26.94</v>
          </cell>
          <cell r="D32">
            <v>27.02</v>
          </cell>
          <cell r="E32">
            <v>39.31</v>
          </cell>
          <cell r="F32">
            <v>178.3</v>
          </cell>
          <cell r="G32">
            <v>179.1</v>
          </cell>
          <cell r="H32">
            <v>179.3</v>
          </cell>
          <cell r="I32">
            <v>173.1</v>
          </cell>
        </row>
        <row r="33">
          <cell r="A33" t="str">
            <v>Подсобный рабочий</v>
          </cell>
          <cell r="B33">
            <v>20.97</v>
          </cell>
          <cell r="C33">
            <v>28.73</v>
          </cell>
          <cell r="D33">
            <v>29.49</v>
          </cell>
          <cell r="E33">
            <v>26.92</v>
          </cell>
          <cell r="F33">
            <v>64.75</v>
          </cell>
          <cell r="G33">
            <v>78.28</v>
          </cell>
          <cell r="H33">
            <v>78.37</v>
          </cell>
          <cell r="I33">
            <v>81.540000000000006</v>
          </cell>
        </row>
        <row r="34">
          <cell r="A34" t="str">
            <v>Ремонт и обслуживание внутридомового инженерного оборудования</v>
          </cell>
        </row>
        <row r="35">
          <cell r="A35" t="str">
            <v>Слесарь-сантехник</v>
          </cell>
          <cell r="B35">
            <v>24.71</v>
          </cell>
          <cell r="C35">
            <v>37.909999999999997</v>
          </cell>
          <cell r="D35">
            <v>38.07</v>
          </cell>
          <cell r="E35">
            <v>39.159999999999997</v>
          </cell>
          <cell r="F35">
            <v>145.19999999999999</v>
          </cell>
          <cell r="G35">
            <v>142.19999999999999</v>
          </cell>
          <cell r="H35">
            <v>142.30000000000001</v>
          </cell>
          <cell r="I35">
            <v>148.4</v>
          </cell>
        </row>
        <row r="36">
          <cell r="A36" t="str">
            <v>Электромонтер</v>
          </cell>
          <cell r="B36">
            <v>48.52</v>
          </cell>
          <cell r="C36">
            <v>51.32</v>
          </cell>
          <cell r="D36">
            <v>51.58</v>
          </cell>
          <cell r="E36">
            <v>80.75</v>
          </cell>
          <cell r="F36">
            <v>75.94</v>
          </cell>
          <cell r="G36">
            <v>87.29</v>
          </cell>
          <cell r="H36">
            <v>91.8</v>
          </cell>
          <cell r="I36">
            <v>114.2</v>
          </cell>
        </row>
        <row r="37">
          <cell r="A37" t="str">
            <v>Рабочие аварийно-диспетч. службы</v>
          </cell>
          <cell r="B37">
            <v>24.71</v>
          </cell>
          <cell r="C37">
            <v>37.909999999999997</v>
          </cell>
          <cell r="D37">
            <v>38.07</v>
          </cell>
          <cell r="E37">
            <v>39.159999999999997</v>
          </cell>
          <cell r="F37">
            <v>145.19999999999999</v>
          </cell>
          <cell r="G37">
            <v>142.19999999999999</v>
          </cell>
          <cell r="H37">
            <v>142.30000000000001</v>
          </cell>
          <cell r="I37">
            <v>148.4</v>
          </cell>
        </row>
        <row r="39">
          <cell r="A39" t="str">
            <v>III.РУКОВОДИТЕЛИ, СПЕЦИАЛИСТЫ И СЛУЖАЩИЕ</v>
          </cell>
        </row>
        <row r="40">
          <cell r="A40" t="str">
            <v>2.2.1.Производственно-технич. структурн.подразд.</v>
          </cell>
          <cell r="F40">
            <v>64.41</v>
          </cell>
          <cell r="G40">
            <v>66.12</v>
          </cell>
          <cell r="H40">
            <v>66.180000000000007</v>
          </cell>
          <cell r="I40">
            <v>77.72</v>
          </cell>
        </row>
        <row r="41">
          <cell r="A41" t="str">
            <v>2.2.2. Линейные структурные подразделения</v>
          </cell>
          <cell r="F41">
            <v>64.41</v>
          </cell>
          <cell r="G41">
            <v>66.12</v>
          </cell>
          <cell r="H41">
            <v>66.180000000000007</v>
          </cell>
          <cell r="I41">
            <v>77.72</v>
          </cell>
        </row>
        <row r="45">
          <cell r="A45" t="str">
            <v>с усовершенствованным покрытием</v>
          </cell>
          <cell r="B45">
            <v>6288.17</v>
          </cell>
          <cell r="C45">
            <v>5891.06</v>
          </cell>
          <cell r="D45">
            <v>5704.15</v>
          </cell>
          <cell r="E45">
            <v>4952.09</v>
          </cell>
        </row>
        <row r="46">
          <cell r="A46" t="str">
            <v>с неусовершенствованным покрытием</v>
          </cell>
          <cell r="B46">
            <v>4857.54</v>
          </cell>
          <cell r="C46">
            <v>4548.3599999999997</v>
          </cell>
          <cell r="D46">
            <v>4398.22</v>
          </cell>
          <cell r="E46">
            <v>3837.57</v>
          </cell>
        </row>
        <row r="47">
          <cell r="A47" t="str">
            <v xml:space="preserve">          без покрытия</v>
          </cell>
          <cell r="B47">
            <v>4225.67</v>
          </cell>
          <cell r="C47">
            <v>3969.47</v>
          </cell>
          <cell r="D47">
            <v>3843.23</v>
          </cell>
          <cell r="E47">
            <v>3352.05</v>
          </cell>
        </row>
        <row r="49">
          <cell r="A49" t="str">
            <v>Поправочный климатический коэф-т/техники</v>
          </cell>
          <cell r="B49">
            <v>1.4</v>
          </cell>
          <cell r="C49">
            <v>1.6</v>
          </cell>
          <cell r="D49">
            <v>1.8</v>
          </cell>
          <cell r="E49">
            <v>2</v>
          </cell>
        </row>
      </sheetData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  <sheetName val="Лист1"/>
      <sheetName val="От табл 1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емонт"/>
      <sheetName val="Анвод"/>
      <sheetName val="ВДО"/>
      <sheetName val="себвода"/>
      <sheetName val="АВР"/>
      <sheetName val="Ансток"/>
      <sheetName val="себсток"/>
      <sheetName val="AXPWS"/>
      <sheetName val="оглавление"/>
      <sheetName val="WOD"/>
      <sheetName val="анализ ФОТ"/>
      <sheetName val="STOKPR"/>
      <sheetName val="STOK"/>
      <sheetName val="WODPR"/>
      <sheetName val="ENERG"/>
      <sheetName val="сод РСС"/>
      <sheetName val="PROCHIE"/>
      <sheetName val="ОППФ"/>
      <sheetName val="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емонт"/>
      <sheetName val="Анвод"/>
      <sheetName val="ВДО"/>
      <sheetName val="себвода"/>
      <sheetName val="АВР"/>
      <sheetName val="Ансток"/>
      <sheetName val="себсток"/>
      <sheetName val="AXPWS"/>
      <sheetName val="оглавление"/>
      <sheetName val="WOD"/>
      <sheetName val="анализ ФОТ"/>
      <sheetName val="STOKPR"/>
      <sheetName val="STOK"/>
      <sheetName val="WODPR"/>
      <sheetName val="ENERG"/>
      <sheetName val="сод РСС"/>
      <sheetName val="PROCHIE"/>
      <sheetName val="ОППФ"/>
      <sheetName val="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  <sheetName val="Нормативы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ы"/>
      <sheetName val="ТЭП1 В "/>
      <sheetName val="ТЭП2 В"/>
      <sheetName val="ТЭП К"/>
      <sheetName val="ФактЧисл2005"/>
      <sheetName val="Перечень Вода"/>
      <sheetName val="Перечень Стоки"/>
      <sheetName val="Вода ОПФ 06"/>
      <sheetName val="Стоки ОПФ 06"/>
      <sheetName val="Прибыль Вода 07"/>
      <sheetName val="Прибыль Стоки 07"/>
      <sheetName val="затраты вода 07"/>
      <sheetName val="затраты стоки 07"/>
      <sheetName val="развитие 06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Зона"/>
      <sheetName val="разр"/>
      <sheetName val="етс"/>
      <sheetName val="Парам (2)"/>
      <sheetName val="инд-вода"/>
      <sheetName val="нраб"/>
      <sheetName val="IND"/>
      <sheetName val="СводАвтоРес"/>
      <sheetName val="СводМехРес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4" refreshError="1"/>
      <sheetData sheetId="5" refreshError="1"/>
      <sheetData sheetId="6" refreshError="1">
        <row r="4">
          <cell r="C4" t="str">
            <v>I зона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237.05</v>
          </cell>
          <cell r="D6">
            <v>237.84</v>
          </cell>
          <cell r="E6">
            <v>238.1</v>
          </cell>
          <cell r="F6">
            <v>238.47</v>
          </cell>
          <cell r="G6">
            <v>238.79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692</v>
          </cell>
          <cell r="D7">
            <v>692.41</v>
          </cell>
          <cell r="E7">
            <v>692.79</v>
          </cell>
          <cell r="F7">
            <v>693.33</v>
          </cell>
          <cell r="G7">
            <v>693.7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494.19</v>
          </cell>
          <cell r="D8">
            <v>497.45</v>
          </cell>
          <cell r="E8">
            <v>498.15</v>
          </cell>
          <cell r="F8">
            <v>499.37</v>
          </cell>
          <cell r="G8">
            <v>500.35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1150.75</v>
          </cell>
          <cell r="D9">
            <v>1154.57</v>
          </cell>
          <cell r="E9">
            <v>1155.3900000000001</v>
          </cell>
          <cell r="F9">
            <v>1156.79</v>
          </cell>
          <cell r="G9">
            <v>1157.96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1053.6199999999999</v>
          </cell>
          <cell r="D10">
            <v>1054.8900000000001</v>
          </cell>
          <cell r="E10">
            <v>1055.54</v>
          </cell>
          <cell r="F10">
            <v>1056.5899999999999</v>
          </cell>
          <cell r="G10">
            <v>1057.33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300.20999999999998</v>
          </cell>
          <cell r="D11">
            <v>301.37</v>
          </cell>
          <cell r="E11">
            <v>301.69</v>
          </cell>
          <cell r="F11">
            <v>302.29000000000002</v>
          </cell>
          <cell r="G11">
            <v>302.74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1211.55</v>
          </cell>
          <cell r="D12">
            <v>1219.24</v>
          </cell>
          <cell r="E12">
            <v>1220.82</v>
          </cell>
          <cell r="F12">
            <v>1223.3900000000001</v>
          </cell>
          <cell r="G12">
            <v>1225.67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1211.55</v>
          </cell>
          <cell r="D13">
            <v>1219.24</v>
          </cell>
          <cell r="E13">
            <v>1220.82</v>
          </cell>
          <cell r="F13">
            <v>1223.3900000000001</v>
          </cell>
          <cell r="G13">
            <v>1225.67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1171.8399999999999</v>
          </cell>
          <cell r="D14">
            <v>1178.0899999999999</v>
          </cell>
          <cell r="E14">
            <v>1179.28</v>
          </cell>
          <cell r="F14">
            <v>1181.4100000000001</v>
          </cell>
          <cell r="G14">
            <v>1183.1099999999999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899.85</v>
          </cell>
          <cell r="D15">
            <v>912.53</v>
          </cell>
          <cell r="E15">
            <v>815.06</v>
          </cell>
          <cell r="F15">
            <v>919.53</v>
          </cell>
          <cell r="G15">
            <v>923.23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824.38</v>
          </cell>
          <cell r="D16">
            <v>831.77</v>
          </cell>
          <cell r="E16">
            <v>833.26</v>
          </cell>
          <cell r="F16">
            <v>835.8</v>
          </cell>
          <cell r="G16">
            <v>837.96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184.55</v>
          </cell>
          <cell r="D17">
            <v>187.48</v>
          </cell>
          <cell r="E17">
            <v>188.06</v>
          </cell>
          <cell r="F17">
            <v>189</v>
          </cell>
          <cell r="G17">
            <v>189.8</v>
          </cell>
        </row>
        <row r="18">
          <cell r="A18">
            <v>13</v>
          </cell>
          <cell r="B18" t="str">
            <v>13.Слесарь КИПиА</v>
          </cell>
          <cell r="C18">
            <v>194.13</v>
          </cell>
          <cell r="D18">
            <v>196.59</v>
          </cell>
          <cell r="E18">
            <v>197.02</v>
          </cell>
          <cell r="F18">
            <v>197.78</v>
          </cell>
          <cell r="G18">
            <v>198.4</v>
          </cell>
        </row>
        <row r="19">
          <cell r="A19">
            <v>14</v>
          </cell>
          <cell r="B19" t="str">
            <v>14.Грузчик</v>
          </cell>
          <cell r="C19">
            <v>1736.32</v>
          </cell>
          <cell r="D19">
            <v>1765.1</v>
          </cell>
          <cell r="E19">
            <v>1770.3</v>
          </cell>
          <cell r="F19">
            <v>1779.59</v>
          </cell>
          <cell r="G19">
            <v>1787.52</v>
          </cell>
        </row>
        <row r="20">
          <cell r="A20">
            <v>15</v>
          </cell>
          <cell r="B20" t="str">
            <v>15.Пробоотборщик</v>
          </cell>
          <cell r="C20">
            <v>641.05999999999995</v>
          </cell>
          <cell r="D20">
            <v>646.01</v>
          </cell>
          <cell r="E20">
            <v>587.96</v>
          </cell>
          <cell r="F20">
            <v>589.54</v>
          </cell>
          <cell r="G20">
            <v>590.91999999999996</v>
          </cell>
        </row>
        <row r="21">
          <cell r="A21">
            <v>16</v>
          </cell>
          <cell r="B21" t="str">
            <v>16.Кладовщик</v>
          </cell>
          <cell r="C21">
            <v>376.16</v>
          </cell>
          <cell r="D21">
            <v>378.79</v>
          </cell>
          <cell r="E21">
            <v>379.26</v>
          </cell>
          <cell r="F21">
            <v>380.07</v>
          </cell>
          <cell r="G21">
            <v>380.79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723.35</v>
          </cell>
          <cell r="D22">
            <v>727.46</v>
          </cell>
          <cell r="E22">
            <v>728.63</v>
          </cell>
          <cell r="F22">
            <v>730.29</v>
          </cell>
          <cell r="G22">
            <v>731.67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495.65</v>
          </cell>
          <cell r="D23">
            <v>500.07</v>
          </cell>
          <cell r="E23">
            <v>501.02</v>
          </cell>
          <cell r="F23">
            <v>502.6</v>
          </cell>
          <cell r="G23">
            <v>503.95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565.83000000000004</v>
          </cell>
          <cell r="D24">
            <v>570.69000000000005</v>
          </cell>
          <cell r="E24">
            <v>571.73</v>
          </cell>
          <cell r="F24">
            <v>573.44000000000005</v>
          </cell>
          <cell r="G24">
            <v>574.91999999999996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1152.75</v>
          </cell>
          <cell r="D25">
            <v>1158.82</v>
          </cell>
          <cell r="E25">
            <v>1160.42</v>
          </cell>
          <cell r="F25">
            <v>1162.97</v>
          </cell>
          <cell r="G25">
            <v>1165.05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647.12</v>
          </cell>
          <cell r="D26">
            <v>656.83</v>
          </cell>
          <cell r="E26">
            <v>658.78</v>
          </cell>
          <cell r="F26">
            <v>661.99</v>
          </cell>
          <cell r="G26">
            <v>644.84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995.43</v>
          </cell>
          <cell r="D27">
            <v>1000.91</v>
          </cell>
          <cell r="E27">
            <v>1002.4</v>
          </cell>
          <cell r="F27">
            <v>1004.76</v>
          </cell>
          <cell r="G27">
            <v>1006.68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87.76</v>
          </cell>
          <cell r="D28">
            <v>89.35</v>
          </cell>
          <cell r="E28">
            <v>89.6</v>
          </cell>
          <cell r="F28">
            <v>90.09</v>
          </cell>
          <cell r="G28">
            <v>90.45</v>
          </cell>
        </row>
        <row r="29">
          <cell r="A29">
            <v>24</v>
          </cell>
          <cell r="B29" t="str">
            <v>19.Плотник,столяр</v>
          </cell>
          <cell r="C29">
            <v>958.23</v>
          </cell>
          <cell r="D29">
            <v>962.32</v>
          </cell>
          <cell r="E29">
            <v>963.18</v>
          </cell>
          <cell r="F29">
            <v>964.68</v>
          </cell>
          <cell r="G29">
            <v>965.9</v>
          </cell>
        </row>
        <row r="30">
          <cell r="A30">
            <v>25</v>
          </cell>
          <cell r="B30" t="str">
            <v>20.Электрогазосварщик</v>
          </cell>
          <cell r="C30">
            <v>1594.3</v>
          </cell>
          <cell r="D30">
            <v>1612.48</v>
          </cell>
          <cell r="E30">
            <v>1615.89</v>
          </cell>
          <cell r="F30">
            <v>1621.81</v>
          </cell>
          <cell r="G30">
            <v>1626.93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214.07</v>
          </cell>
          <cell r="D31">
            <v>215.85</v>
          </cell>
          <cell r="E31">
            <v>216.28</v>
          </cell>
          <cell r="F31">
            <v>217.04</v>
          </cell>
          <cell r="G31">
            <v>217.64</v>
          </cell>
        </row>
        <row r="32">
          <cell r="A32">
            <v>27</v>
          </cell>
          <cell r="B32" t="str">
            <v>22.Дворник,сторож</v>
          </cell>
          <cell r="C32">
            <v>605.75</v>
          </cell>
          <cell r="D32">
            <v>609.98</v>
          </cell>
          <cell r="E32">
            <v>610.75</v>
          </cell>
          <cell r="F32">
            <v>612.05999999999995</v>
          </cell>
          <cell r="G32">
            <v>613.17999999999995</v>
          </cell>
        </row>
        <row r="33">
          <cell r="A33">
            <v>28</v>
          </cell>
          <cell r="B33" t="str">
            <v>23.Токарь,фрезеровщик</v>
          </cell>
          <cell r="C33">
            <v>808</v>
          </cell>
          <cell r="D33">
            <v>811.07</v>
          </cell>
          <cell r="E33">
            <v>811.77</v>
          </cell>
          <cell r="F33">
            <v>812.94</v>
          </cell>
          <cell r="G33">
            <v>813.93</v>
          </cell>
        </row>
        <row r="34">
          <cell r="A34">
            <v>29</v>
          </cell>
          <cell r="B34" t="str">
            <v>24.Каменщик</v>
          </cell>
          <cell r="C34">
            <v>1013.29</v>
          </cell>
          <cell r="D34">
            <v>1017.61</v>
          </cell>
          <cell r="E34">
            <v>1018.52</v>
          </cell>
          <cell r="F34">
            <v>1020.09</v>
          </cell>
          <cell r="G34">
            <v>1021.36</v>
          </cell>
        </row>
        <row r="35">
          <cell r="A35">
            <v>30</v>
          </cell>
          <cell r="B35" t="str">
            <v>25.Штукатур-маляр</v>
          </cell>
          <cell r="C35">
            <v>302.87</v>
          </cell>
          <cell r="D35">
            <v>304.11</v>
          </cell>
          <cell r="E35">
            <v>304.47000000000003</v>
          </cell>
          <cell r="F35">
            <v>305.06</v>
          </cell>
          <cell r="G35">
            <v>305.56</v>
          </cell>
        </row>
        <row r="36">
          <cell r="A36">
            <v>31</v>
          </cell>
          <cell r="B36" t="str">
            <v>26.Капитан-механик</v>
          </cell>
          <cell r="C36">
            <v>1526.73</v>
          </cell>
          <cell r="D36">
            <v>1533.3</v>
          </cell>
          <cell r="E36">
            <v>1534.72</v>
          </cell>
          <cell r="F36">
            <v>1537.23</v>
          </cell>
          <cell r="G36">
            <v>1539.28</v>
          </cell>
        </row>
        <row r="37">
          <cell r="A37">
            <v>32</v>
          </cell>
          <cell r="B37" t="str">
            <v>27.Буфетчик</v>
          </cell>
          <cell r="C37">
            <v>300.20999999999998</v>
          </cell>
          <cell r="D37">
            <v>301.37</v>
          </cell>
          <cell r="E37">
            <v>301.69</v>
          </cell>
          <cell r="F37">
            <v>302.29000000000002</v>
          </cell>
          <cell r="G37">
            <v>302.74</v>
          </cell>
        </row>
        <row r="38">
          <cell r="A38">
            <v>33</v>
          </cell>
          <cell r="B38" t="str">
            <v>28.Лаборант-радиолог</v>
          </cell>
          <cell r="C38">
            <v>300.20999999999998</v>
          </cell>
          <cell r="D38">
            <v>301.37</v>
          </cell>
          <cell r="E38">
            <v>301.69</v>
          </cell>
          <cell r="F38">
            <v>302.29000000000002</v>
          </cell>
          <cell r="G38">
            <v>302.74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139.33000000000001</v>
          </cell>
          <cell r="D44">
            <v>140.01</v>
          </cell>
          <cell r="E44">
            <v>140.75</v>
          </cell>
          <cell r="F44">
            <v>141.84</v>
          </cell>
          <cell r="G44">
            <v>142.56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1326.19</v>
          </cell>
          <cell r="D45">
            <v>1329.91</v>
          </cell>
          <cell r="E45">
            <v>1333.14</v>
          </cell>
          <cell r="F45">
            <v>1337.6</v>
          </cell>
          <cell r="G45">
            <v>1340.88</v>
          </cell>
        </row>
        <row r="46">
          <cell r="A46">
            <v>3</v>
          </cell>
          <cell r="B46" t="str">
            <v>3.Маляры</v>
          </cell>
          <cell r="C46">
            <v>151.58000000000001</v>
          </cell>
          <cell r="D46">
            <v>152.52000000000001</v>
          </cell>
          <cell r="E46">
            <v>153.09</v>
          </cell>
          <cell r="F46">
            <v>153.80000000000001</v>
          </cell>
          <cell r="G46">
            <v>154.38999999999999</v>
          </cell>
        </row>
        <row r="47">
          <cell r="A47">
            <v>4</v>
          </cell>
          <cell r="B47" t="str">
            <v>4.Плотники</v>
          </cell>
          <cell r="C47">
            <v>334.05</v>
          </cell>
          <cell r="D47">
            <v>336</v>
          </cell>
          <cell r="E47">
            <v>337.9</v>
          </cell>
          <cell r="F47">
            <v>340.54</v>
          </cell>
          <cell r="G47">
            <v>342.45</v>
          </cell>
        </row>
        <row r="48">
          <cell r="A48">
            <v>5</v>
          </cell>
          <cell r="B48" t="str">
            <v>5.Слесарь-сантехник</v>
          </cell>
          <cell r="C48">
            <v>260.8</v>
          </cell>
          <cell r="D48">
            <v>261.8</v>
          </cell>
          <cell r="E48">
            <v>262.94</v>
          </cell>
          <cell r="F48">
            <v>264.37</v>
          </cell>
          <cell r="G48">
            <v>265.72000000000003</v>
          </cell>
        </row>
        <row r="49">
          <cell r="A49">
            <v>6</v>
          </cell>
          <cell r="B49" t="str">
            <v>6.Газосварщики</v>
          </cell>
          <cell r="C49">
            <v>334.14</v>
          </cell>
          <cell r="D49">
            <v>334.64</v>
          </cell>
          <cell r="E49">
            <v>335.21</v>
          </cell>
          <cell r="F49">
            <v>336.03</v>
          </cell>
          <cell r="G49">
            <v>336.59</v>
          </cell>
        </row>
        <row r="50">
          <cell r="A50">
            <v>7</v>
          </cell>
          <cell r="B50" t="str">
            <v>7.Электромонтажник</v>
          </cell>
          <cell r="C50">
            <v>1497.78</v>
          </cell>
          <cell r="D50">
            <v>1499.05</v>
          </cell>
          <cell r="E50">
            <v>1500.61</v>
          </cell>
          <cell r="F50">
            <v>1502.77</v>
          </cell>
          <cell r="G50">
            <v>1504.29</v>
          </cell>
        </row>
        <row r="51">
          <cell r="A51">
            <v>8</v>
          </cell>
          <cell r="B51" t="str">
            <v>8.Столяр</v>
          </cell>
          <cell r="C51">
            <v>357.67</v>
          </cell>
          <cell r="D51">
            <v>359.7</v>
          </cell>
          <cell r="E51">
            <v>361.65</v>
          </cell>
          <cell r="F51">
            <v>364.44</v>
          </cell>
          <cell r="G51">
            <v>366.34</v>
          </cell>
        </row>
        <row r="52">
          <cell r="A52">
            <v>9</v>
          </cell>
          <cell r="B52" t="str">
            <v>9.Термоизолировщики</v>
          </cell>
          <cell r="C52">
            <v>232.1</v>
          </cell>
          <cell r="D52">
            <v>233.09</v>
          </cell>
          <cell r="E52">
            <v>234.03</v>
          </cell>
          <cell r="F52">
            <v>235.4</v>
          </cell>
          <cell r="G52">
            <v>236.31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661.99</v>
          </cell>
          <cell r="D53">
            <v>663.31</v>
          </cell>
          <cell r="E53">
            <v>664.85</v>
          </cell>
          <cell r="F53">
            <v>666.87</v>
          </cell>
          <cell r="G53">
            <v>668.56</v>
          </cell>
        </row>
        <row r="54">
          <cell r="A54">
            <v>11</v>
          </cell>
          <cell r="B54" t="str">
            <v>11Электрослесари</v>
          </cell>
          <cell r="C54">
            <v>315.70999999999998</v>
          </cell>
          <cell r="D54">
            <v>316.22000000000003</v>
          </cell>
          <cell r="E54">
            <v>316.81</v>
          </cell>
          <cell r="F54">
            <v>317.63</v>
          </cell>
          <cell r="G54">
            <v>318.27999999999997</v>
          </cell>
        </row>
        <row r="55">
          <cell r="A55">
            <v>12</v>
          </cell>
          <cell r="B55" t="str">
            <v>12.Электросварщики</v>
          </cell>
          <cell r="C55">
            <v>271.43</v>
          </cell>
          <cell r="D55">
            <v>271.94</v>
          </cell>
          <cell r="E55">
            <v>272.5</v>
          </cell>
          <cell r="F55">
            <v>273.33</v>
          </cell>
          <cell r="G55">
            <v>273.92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1562.38</v>
          </cell>
          <cell r="D56">
            <v>1563.13</v>
          </cell>
          <cell r="E56">
            <v>1563.99</v>
          </cell>
          <cell r="F56">
            <v>1565.25</v>
          </cell>
          <cell r="G56">
            <v>1566.13</v>
          </cell>
        </row>
        <row r="57">
          <cell r="A57">
            <v>14</v>
          </cell>
          <cell r="C57">
            <v>7445.1500000000005</v>
          </cell>
          <cell r="D57">
            <v>7461.3200000000006</v>
          </cell>
          <cell r="E57">
            <v>7477.47</v>
          </cell>
          <cell r="F57">
            <v>7499.869999999999</v>
          </cell>
          <cell r="G57">
            <v>7516.42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785.28</v>
          </cell>
          <cell r="D59">
            <v>791.76</v>
          </cell>
          <cell r="E59">
            <v>795.3</v>
          </cell>
          <cell r="F59">
            <v>800.5</v>
          </cell>
          <cell r="G59">
            <v>804.08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151.32</v>
          </cell>
          <cell r="D60">
            <v>156</v>
          </cell>
          <cell r="E60">
            <v>157.21</v>
          </cell>
          <cell r="F60">
            <v>159.02000000000001</v>
          </cell>
          <cell r="G60">
            <v>160.59</v>
          </cell>
        </row>
        <row r="61">
          <cell r="A61">
            <v>3</v>
          </cell>
          <cell r="B61" t="str">
            <v>3.Дворник</v>
          </cell>
          <cell r="C61">
            <v>151.32</v>
          </cell>
          <cell r="D61">
            <v>156</v>
          </cell>
          <cell r="E61">
            <v>157.21</v>
          </cell>
          <cell r="F61">
            <v>159.02000000000001</v>
          </cell>
          <cell r="G61">
            <v>160.59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151.32</v>
          </cell>
          <cell r="D62">
            <v>156</v>
          </cell>
          <cell r="E62">
            <v>157.21</v>
          </cell>
          <cell r="F62">
            <v>159.02000000000001</v>
          </cell>
          <cell r="G62">
            <v>160.59</v>
          </cell>
        </row>
        <row r="63">
          <cell r="A63">
            <v>5</v>
          </cell>
          <cell r="B63" t="str">
            <v>5.Подсобный рабочий</v>
          </cell>
          <cell r="C63">
            <v>183.21</v>
          </cell>
          <cell r="D63">
            <v>186.09</v>
          </cell>
          <cell r="E63">
            <v>187.43</v>
          </cell>
          <cell r="F63">
            <v>189.43</v>
          </cell>
          <cell r="G63">
            <v>190.93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248.15</v>
          </cell>
          <cell r="D69">
            <v>250.03</v>
          </cell>
          <cell r="E69">
            <v>250.96</v>
          </cell>
          <cell r="F69">
            <v>252.33</v>
          </cell>
          <cell r="G69">
            <v>253.36</v>
          </cell>
        </row>
        <row r="70">
          <cell r="A70">
            <v>2</v>
          </cell>
          <cell r="B70" t="str">
            <v>Кладовщик</v>
          </cell>
          <cell r="C70">
            <v>248.15</v>
          </cell>
          <cell r="D70">
            <v>250.03</v>
          </cell>
          <cell r="E70">
            <v>250.96</v>
          </cell>
          <cell r="F70">
            <v>252.33</v>
          </cell>
          <cell r="G70">
            <v>253.36</v>
          </cell>
        </row>
        <row r="71">
          <cell r="A71">
            <v>3</v>
          </cell>
          <cell r="B71" t="str">
            <v>Коагулянтщик</v>
          </cell>
          <cell r="C71">
            <v>248.15</v>
          </cell>
          <cell r="D71">
            <v>250.03</v>
          </cell>
          <cell r="E71">
            <v>250.96</v>
          </cell>
          <cell r="F71">
            <v>252.33</v>
          </cell>
          <cell r="G71">
            <v>253.36</v>
          </cell>
        </row>
        <row r="72">
          <cell r="A72">
            <v>4</v>
          </cell>
          <cell r="B72" t="str">
            <v>Лаборант хим.бак.</v>
          </cell>
          <cell r="C72">
            <v>248.15</v>
          </cell>
          <cell r="D72">
            <v>250.03</v>
          </cell>
          <cell r="E72">
            <v>250.96</v>
          </cell>
          <cell r="F72">
            <v>252.33</v>
          </cell>
          <cell r="G72">
            <v>253.36</v>
          </cell>
        </row>
        <row r="73">
          <cell r="A73">
            <v>5</v>
          </cell>
          <cell r="B73" t="str">
            <v>Лаборант-радиолог</v>
          </cell>
          <cell r="C73">
            <v>248.15</v>
          </cell>
          <cell r="D73">
            <v>250.03</v>
          </cell>
          <cell r="E73">
            <v>250.96</v>
          </cell>
          <cell r="F73">
            <v>252.33</v>
          </cell>
          <cell r="G73">
            <v>253.36</v>
          </cell>
        </row>
        <row r="74">
          <cell r="A74">
            <v>6</v>
          </cell>
          <cell r="B74" t="str">
            <v>Оператор на фильтрах</v>
          </cell>
          <cell r="C74">
            <v>248.15</v>
          </cell>
          <cell r="D74">
            <v>250.03</v>
          </cell>
          <cell r="E74">
            <v>250.96</v>
          </cell>
          <cell r="F74">
            <v>252.33</v>
          </cell>
          <cell r="G74">
            <v>253.36</v>
          </cell>
        </row>
        <row r="75">
          <cell r="A75">
            <v>7</v>
          </cell>
          <cell r="B75" t="str">
            <v>Оператор хлор.установки</v>
          </cell>
          <cell r="C75">
            <v>248.15</v>
          </cell>
          <cell r="D75">
            <v>250.03</v>
          </cell>
          <cell r="E75">
            <v>250.96</v>
          </cell>
          <cell r="F75">
            <v>252.33</v>
          </cell>
          <cell r="G75">
            <v>253.36</v>
          </cell>
        </row>
        <row r="76">
          <cell r="A76">
            <v>8</v>
          </cell>
          <cell r="B76" t="str">
            <v>Электромонтер</v>
          </cell>
          <cell r="C76">
            <v>248.15</v>
          </cell>
          <cell r="D76">
            <v>250.03</v>
          </cell>
          <cell r="E76">
            <v>250.96</v>
          </cell>
          <cell r="F76">
            <v>252.33</v>
          </cell>
          <cell r="G76">
            <v>253.36</v>
          </cell>
        </row>
        <row r="77">
          <cell r="A77">
            <v>9</v>
          </cell>
          <cell r="B77" t="str">
            <v>Газосварщик</v>
          </cell>
          <cell r="C77">
            <v>248.15</v>
          </cell>
          <cell r="D77">
            <v>250.03</v>
          </cell>
          <cell r="E77">
            <v>250.96</v>
          </cell>
          <cell r="F77">
            <v>252.33</v>
          </cell>
          <cell r="G77">
            <v>253.36</v>
          </cell>
        </row>
        <row r="78">
          <cell r="A78">
            <v>10</v>
          </cell>
          <cell r="B78" t="str">
            <v>Слесарь по РХО</v>
          </cell>
          <cell r="C78">
            <v>248.15</v>
          </cell>
          <cell r="D78">
            <v>250.03</v>
          </cell>
          <cell r="E78">
            <v>250.96</v>
          </cell>
          <cell r="F78">
            <v>252.33</v>
          </cell>
          <cell r="G78">
            <v>253.36</v>
          </cell>
        </row>
        <row r="79">
          <cell r="A79">
            <v>11</v>
          </cell>
          <cell r="B79" t="str">
            <v>Слесарь КИПиА</v>
          </cell>
          <cell r="C79">
            <v>248.15</v>
          </cell>
          <cell r="D79">
            <v>250.03</v>
          </cell>
          <cell r="E79">
            <v>250.96</v>
          </cell>
          <cell r="F79">
            <v>252.33</v>
          </cell>
          <cell r="G79">
            <v>253.36</v>
          </cell>
        </row>
        <row r="80">
          <cell r="A80">
            <v>12</v>
          </cell>
          <cell r="B80" t="str">
            <v>Токарь</v>
          </cell>
          <cell r="C80">
            <v>248.15</v>
          </cell>
          <cell r="D80">
            <v>250.03</v>
          </cell>
          <cell r="E80">
            <v>250.96</v>
          </cell>
          <cell r="F80">
            <v>252.33</v>
          </cell>
          <cell r="G80">
            <v>253.36</v>
          </cell>
        </row>
        <row r="81">
          <cell r="A81">
            <v>13</v>
          </cell>
          <cell r="B81" t="str">
            <v>Уборщик</v>
          </cell>
          <cell r="C81">
            <v>248.15</v>
          </cell>
          <cell r="D81">
            <v>250.03</v>
          </cell>
          <cell r="E81">
            <v>250.96</v>
          </cell>
          <cell r="F81">
            <v>252.33</v>
          </cell>
          <cell r="G81">
            <v>253.36</v>
          </cell>
        </row>
        <row r="82">
          <cell r="A82">
            <v>14</v>
          </cell>
          <cell r="B82" t="str">
            <v>Дворник</v>
          </cell>
          <cell r="C82">
            <v>248.15</v>
          </cell>
          <cell r="D82">
            <v>250.03</v>
          </cell>
          <cell r="E82">
            <v>250.96</v>
          </cell>
          <cell r="F82">
            <v>252.33</v>
          </cell>
          <cell r="G82">
            <v>253.36</v>
          </cell>
        </row>
        <row r="83">
          <cell r="A83">
            <v>15</v>
          </cell>
          <cell r="B83" t="str">
            <v>Буфетчик</v>
          </cell>
          <cell r="C83">
            <v>248.15</v>
          </cell>
          <cell r="D83">
            <v>250.03</v>
          </cell>
          <cell r="E83">
            <v>250.96</v>
          </cell>
          <cell r="F83">
            <v>252.33</v>
          </cell>
          <cell r="G83">
            <v>253.36</v>
          </cell>
        </row>
        <row r="84">
          <cell r="A84">
            <v>16</v>
          </cell>
          <cell r="B84" t="str">
            <v>Плотник</v>
          </cell>
          <cell r="C84">
            <v>248.15</v>
          </cell>
          <cell r="D84">
            <v>250.03</v>
          </cell>
          <cell r="E84">
            <v>250.96</v>
          </cell>
          <cell r="F84">
            <v>252.33</v>
          </cell>
          <cell r="G84">
            <v>253.36</v>
          </cell>
        </row>
        <row r="85">
          <cell r="A85">
            <v>17</v>
          </cell>
          <cell r="B85" t="str">
            <v>Слесарь-ремонтник</v>
          </cell>
          <cell r="C85">
            <v>248.15</v>
          </cell>
          <cell r="D85">
            <v>250.03</v>
          </cell>
          <cell r="E85">
            <v>250.96</v>
          </cell>
          <cell r="F85">
            <v>252.33</v>
          </cell>
          <cell r="G85">
            <v>253.36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помесячно"/>
      <sheetName val="расчет Командировочных расходов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помесячно"/>
      <sheetName val="расчет Командировочных расходов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  <sheetName val="данные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  <sheetName val="нраб"/>
      <sheetName val="тарифы"/>
      <sheetName val="инд-вода"/>
      <sheetName val="Парам (2)"/>
      <sheetName val="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5"/>
  <sheetViews>
    <sheetView topLeftCell="A7" workbookViewId="0">
      <selection activeCell="A25" sqref="A25:H25"/>
    </sheetView>
  </sheetViews>
  <sheetFormatPr defaultRowHeight="15"/>
  <cols>
    <col min="1" max="1" width="31.7109375" customWidth="1"/>
    <col min="2" max="2" width="13.28515625" customWidth="1"/>
    <col min="3" max="3" width="15.42578125" customWidth="1"/>
    <col min="4" max="4" width="23.7109375" customWidth="1"/>
  </cols>
  <sheetData>
    <row r="3" spans="1:4" s="5" customFormat="1" ht="15.75">
      <c r="A3" s="12" t="s">
        <v>10</v>
      </c>
      <c r="B3" s="13"/>
      <c r="C3" s="13"/>
      <c r="D3" s="13"/>
    </row>
    <row r="4" spans="1:4" ht="15.75">
      <c r="A4" s="6" t="s">
        <v>6</v>
      </c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1" customFormat="1" ht="38.25">
      <c r="A6" s="3" t="s">
        <v>9</v>
      </c>
      <c r="B6" s="4" t="s">
        <v>4</v>
      </c>
      <c r="C6" s="4" t="s">
        <v>5</v>
      </c>
      <c r="D6" s="8">
        <v>44.24</v>
      </c>
    </row>
    <row r="8" spans="1:4" ht="15.75">
      <c r="A8" s="7" t="s">
        <v>7</v>
      </c>
    </row>
    <row r="9" spans="1:4" ht="31.5">
      <c r="A9" s="2" t="s">
        <v>0</v>
      </c>
      <c r="B9" s="2" t="s">
        <v>1</v>
      </c>
      <c r="C9" s="2" t="s">
        <v>2</v>
      </c>
      <c r="D9" s="2" t="s">
        <v>3</v>
      </c>
    </row>
    <row r="10" spans="1:4" ht="38.25">
      <c r="A10" s="3" t="s">
        <v>9</v>
      </c>
      <c r="B10" s="4" t="s">
        <v>4</v>
      </c>
      <c r="C10" s="4" t="s">
        <v>5</v>
      </c>
      <c r="D10" s="8">
        <v>53.09</v>
      </c>
    </row>
    <row r="12" spans="1:4" ht="15.75">
      <c r="A12" s="14" t="s">
        <v>11</v>
      </c>
      <c r="B12" s="15"/>
      <c r="C12" s="15"/>
      <c r="D12" s="15"/>
    </row>
    <row r="13" spans="1:4" ht="15.75">
      <c r="A13" s="6" t="s">
        <v>6</v>
      </c>
    </row>
    <row r="14" spans="1:4" ht="31.5">
      <c r="A14" s="2" t="s">
        <v>0</v>
      </c>
      <c r="B14" s="2" t="s">
        <v>1</v>
      </c>
      <c r="C14" s="2" t="s">
        <v>2</v>
      </c>
      <c r="D14" s="2" t="s">
        <v>3</v>
      </c>
    </row>
    <row r="15" spans="1:4" ht="25.5">
      <c r="A15" s="3" t="s">
        <v>9</v>
      </c>
      <c r="B15" s="4" t="s">
        <v>8</v>
      </c>
      <c r="C15" s="4" t="s">
        <v>5</v>
      </c>
      <c r="D15" s="8">
        <v>43.16</v>
      </c>
    </row>
    <row r="16" spans="1:4" ht="15.75">
      <c r="A16" s="7"/>
    </row>
    <row r="17" spans="1:16" ht="15.75">
      <c r="A17" s="7" t="s">
        <v>7</v>
      </c>
    </row>
    <row r="18" spans="1:16" ht="31.5">
      <c r="A18" s="2" t="s">
        <v>0</v>
      </c>
      <c r="B18" s="2" t="s">
        <v>1</v>
      </c>
      <c r="C18" s="2" t="s">
        <v>2</v>
      </c>
      <c r="D18" s="2" t="s">
        <v>3</v>
      </c>
    </row>
    <row r="19" spans="1:16" ht="25.5">
      <c r="A19" s="3" t="s">
        <v>9</v>
      </c>
      <c r="B19" s="4" t="s">
        <v>8</v>
      </c>
      <c r="C19" s="4" t="s">
        <v>5</v>
      </c>
      <c r="D19" s="8">
        <v>51.79</v>
      </c>
      <c r="P19" s="10"/>
    </row>
    <row r="20" spans="1:16" ht="15.75">
      <c r="A20" s="9"/>
    </row>
    <row r="23" spans="1:16" ht="21" customHeight="1">
      <c r="A23" s="11" t="s">
        <v>12</v>
      </c>
    </row>
    <row r="24" spans="1:16" ht="30.75" customHeight="1">
      <c r="A24" s="11" t="s">
        <v>13</v>
      </c>
    </row>
    <row r="25" spans="1:16" ht="68.25" customHeight="1">
      <c r="A25" s="16" t="s">
        <v>14</v>
      </c>
      <c r="B25" s="17"/>
      <c r="C25" s="17"/>
      <c r="D25" s="17"/>
      <c r="E25" s="17"/>
      <c r="F25" s="17"/>
      <c r="G25" s="17"/>
      <c r="H25" s="17"/>
    </row>
  </sheetData>
  <mergeCells count="3">
    <mergeCell ref="A25:H25"/>
    <mergeCell ref="A3:D3"/>
    <mergeCell ref="A12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F107"/>
  <sheetViews>
    <sheetView tabSelected="1" zoomScale="90" zoomScaleNormal="90" workbookViewId="0">
      <selection activeCell="F1" sqref="F1"/>
    </sheetView>
  </sheetViews>
  <sheetFormatPr defaultColWidth="8.85546875" defaultRowHeight="18" customHeight="1"/>
  <cols>
    <col min="1" max="1" width="4.140625" style="18" customWidth="1"/>
    <col min="2" max="2" width="37.28515625" style="19" customWidth="1"/>
    <col min="3" max="3" width="14.7109375" style="19" customWidth="1"/>
    <col min="4" max="5" width="10.85546875" style="19" customWidth="1"/>
    <col min="6" max="6" width="30.5703125" style="19" customWidth="1"/>
    <col min="7" max="7" width="9" style="19" hidden="1" customWidth="1"/>
    <col min="8" max="8" width="12" style="21" hidden="1" customWidth="1"/>
    <col min="9" max="9" width="9" style="21" hidden="1" customWidth="1"/>
    <col min="10" max="11" width="9" style="19" customWidth="1"/>
    <col min="12" max="256" width="8.85546875" style="19"/>
    <col min="257" max="257" width="4.140625" style="19" customWidth="1"/>
    <col min="258" max="258" width="37.28515625" style="19" customWidth="1"/>
    <col min="259" max="259" width="14.7109375" style="19" customWidth="1"/>
    <col min="260" max="261" width="10.85546875" style="19" customWidth="1"/>
    <col min="262" max="262" width="30.5703125" style="19" customWidth="1"/>
    <col min="263" max="265" width="0" style="19" hidden="1" customWidth="1"/>
    <col min="266" max="267" width="9" style="19" customWidth="1"/>
    <col min="268" max="512" width="8.85546875" style="19"/>
    <col min="513" max="513" width="4.140625" style="19" customWidth="1"/>
    <col min="514" max="514" width="37.28515625" style="19" customWidth="1"/>
    <col min="515" max="515" width="14.7109375" style="19" customWidth="1"/>
    <col min="516" max="517" width="10.85546875" style="19" customWidth="1"/>
    <col min="518" max="518" width="30.5703125" style="19" customWidth="1"/>
    <col min="519" max="521" width="0" style="19" hidden="1" customWidth="1"/>
    <col min="522" max="523" width="9" style="19" customWidth="1"/>
    <col min="524" max="768" width="8.85546875" style="19"/>
    <col min="769" max="769" width="4.140625" style="19" customWidth="1"/>
    <col min="770" max="770" width="37.28515625" style="19" customWidth="1"/>
    <col min="771" max="771" width="14.7109375" style="19" customWidth="1"/>
    <col min="772" max="773" width="10.85546875" style="19" customWidth="1"/>
    <col min="774" max="774" width="30.5703125" style="19" customWidth="1"/>
    <col min="775" max="777" width="0" style="19" hidden="1" customWidth="1"/>
    <col min="778" max="779" width="9" style="19" customWidth="1"/>
    <col min="780" max="1024" width="8.85546875" style="19"/>
    <col min="1025" max="1025" width="4.140625" style="19" customWidth="1"/>
    <col min="1026" max="1026" width="37.28515625" style="19" customWidth="1"/>
    <col min="1027" max="1027" width="14.7109375" style="19" customWidth="1"/>
    <col min="1028" max="1029" width="10.85546875" style="19" customWidth="1"/>
    <col min="1030" max="1030" width="30.5703125" style="19" customWidth="1"/>
    <col min="1031" max="1033" width="0" style="19" hidden="1" customWidth="1"/>
    <col min="1034" max="1035" width="9" style="19" customWidth="1"/>
    <col min="1036" max="1280" width="8.85546875" style="19"/>
    <col min="1281" max="1281" width="4.140625" style="19" customWidth="1"/>
    <col min="1282" max="1282" width="37.28515625" style="19" customWidth="1"/>
    <col min="1283" max="1283" width="14.7109375" style="19" customWidth="1"/>
    <col min="1284" max="1285" width="10.85546875" style="19" customWidth="1"/>
    <col min="1286" max="1286" width="30.5703125" style="19" customWidth="1"/>
    <col min="1287" max="1289" width="0" style="19" hidden="1" customWidth="1"/>
    <col min="1290" max="1291" width="9" style="19" customWidth="1"/>
    <col min="1292" max="1536" width="8.85546875" style="19"/>
    <col min="1537" max="1537" width="4.140625" style="19" customWidth="1"/>
    <col min="1538" max="1538" width="37.28515625" style="19" customWidth="1"/>
    <col min="1539" max="1539" width="14.7109375" style="19" customWidth="1"/>
    <col min="1540" max="1541" width="10.85546875" style="19" customWidth="1"/>
    <col min="1542" max="1542" width="30.5703125" style="19" customWidth="1"/>
    <col min="1543" max="1545" width="0" style="19" hidden="1" customWidth="1"/>
    <col min="1546" max="1547" width="9" style="19" customWidth="1"/>
    <col min="1548" max="1792" width="8.85546875" style="19"/>
    <col min="1793" max="1793" width="4.140625" style="19" customWidth="1"/>
    <col min="1794" max="1794" width="37.28515625" style="19" customWidth="1"/>
    <col min="1795" max="1795" width="14.7109375" style="19" customWidth="1"/>
    <col min="1796" max="1797" width="10.85546875" style="19" customWidth="1"/>
    <col min="1798" max="1798" width="30.5703125" style="19" customWidth="1"/>
    <col min="1799" max="1801" width="0" style="19" hidden="1" customWidth="1"/>
    <col min="1802" max="1803" width="9" style="19" customWidth="1"/>
    <col min="1804" max="2048" width="8.85546875" style="19"/>
    <col min="2049" max="2049" width="4.140625" style="19" customWidth="1"/>
    <col min="2050" max="2050" width="37.28515625" style="19" customWidth="1"/>
    <col min="2051" max="2051" width="14.7109375" style="19" customWidth="1"/>
    <col min="2052" max="2053" width="10.85546875" style="19" customWidth="1"/>
    <col min="2054" max="2054" width="30.5703125" style="19" customWidth="1"/>
    <col min="2055" max="2057" width="0" style="19" hidden="1" customWidth="1"/>
    <col min="2058" max="2059" width="9" style="19" customWidth="1"/>
    <col min="2060" max="2304" width="8.85546875" style="19"/>
    <col min="2305" max="2305" width="4.140625" style="19" customWidth="1"/>
    <col min="2306" max="2306" width="37.28515625" style="19" customWidth="1"/>
    <col min="2307" max="2307" width="14.7109375" style="19" customWidth="1"/>
    <col min="2308" max="2309" width="10.85546875" style="19" customWidth="1"/>
    <col min="2310" max="2310" width="30.5703125" style="19" customWidth="1"/>
    <col min="2311" max="2313" width="0" style="19" hidden="1" customWidth="1"/>
    <col min="2314" max="2315" width="9" style="19" customWidth="1"/>
    <col min="2316" max="2560" width="8.85546875" style="19"/>
    <col min="2561" max="2561" width="4.140625" style="19" customWidth="1"/>
    <col min="2562" max="2562" width="37.28515625" style="19" customWidth="1"/>
    <col min="2563" max="2563" width="14.7109375" style="19" customWidth="1"/>
    <col min="2564" max="2565" width="10.85546875" style="19" customWidth="1"/>
    <col min="2566" max="2566" width="30.5703125" style="19" customWidth="1"/>
    <col min="2567" max="2569" width="0" style="19" hidden="1" customWidth="1"/>
    <col min="2570" max="2571" width="9" style="19" customWidth="1"/>
    <col min="2572" max="2816" width="8.85546875" style="19"/>
    <col min="2817" max="2817" width="4.140625" style="19" customWidth="1"/>
    <col min="2818" max="2818" width="37.28515625" style="19" customWidth="1"/>
    <col min="2819" max="2819" width="14.7109375" style="19" customWidth="1"/>
    <col min="2820" max="2821" width="10.85546875" style="19" customWidth="1"/>
    <col min="2822" max="2822" width="30.5703125" style="19" customWidth="1"/>
    <col min="2823" max="2825" width="0" style="19" hidden="1" customWidth="1"/>
    <col min="2826" max="2827" width="9" style="19" customWidth="1"/>
    <col min="2828" max="3072" width="8.85546875" style="19"/>
    <col min="3073" max="3073" width="4.140625" style="19" customWidth="1"/>
    <col min="3074" max="3074" width="37.28515625" style="19" customWidth="1"/>
    <col min="3075" max="3075" width="14.7109375" style="19" customWidth="1"/>
    <col min="3076" max="3077" width="10.85546875" style="19" customWidth="1"/>
    <col min="3078" max="3078" width="30.5703125" style="19" customWidth="1"/>
    <col min="3079" max="3081" width="0" style="19" hidden="1" customWidth="1"/>
    <col min="3082" max="3083" width="9" style="19" customWidth="1"/>
    <col min="3084" max="3328" width="8.85546875" style="19"/>
    <col min="3329" max="3329" width="4.140625" style="19" customWidth="1"/>
    <col min="3330" max="3330" width="37.28515625" style="19" customWidth="1"/>
    <col min="3331" max="3331" width="14.7109375" style="19" customWidth="1"/>
    <col min="3332" max="3333" width="10.85546875" style="19" customWidth="1"/>
    <col min="3334" max="3334" width="30.5703125" style="19" customWidth="1"/>
    <col min="3335" max="3337" width="0" style="19" hidden="1" customWidth="1"/>
    <col min="3338" max="3339" width="9" style="19" customWidth="1"/>
    <col min="3340" max="3584" width="8.85546875" style="19"/>
    <col min="3585" max="3585" width="4.140625" style="19" customWidth="1"/>
    <col min="3586" max="3586" width="37.28515625" style="19" customWidth="1"/>
    <col min="3587" max="3587" width="14.7109375" style="19" customWidth="1"/>
    <col min="3588" max="3589" width="10.85546875" style="19" customWidth="1"/>
    <col min="3590" max="3590" width="30.5703125" style="19" customWidth="1"/>
    <col min="3591" max="3593" width="0" style="19" hidden="1" customWidth="1"/>
    <col min="3594" max="3595" width="9" style="19" customWidth="1"/>
    <col min="3596" max="3840" width="8.85546875" style="19"/>
    <col min="3841" max="3841" width="4.140625" style="19" customWidth="1"/>
    <col min="3842" max="3842" width="37.28515625" style="19" customWidth="1"/>
    <col min="3843" max="3843" width="14.7109375" style="19" customWidth="1"/>
    <col min="3844" max="3845" width="10.85546875" style="19" customWidth="1"/>
    <col min="3846" max="3846" width="30.5703125" style="19" customWidth="1"/>
    <col min="3847" max="3849" width="0" style="19" hidden="1" customWidth="1"/>
    <col min="3850" max="3851" width="9" style="19" customWidth="1"/>
    <col min="3852" max="4096" width="8.85546875" style="19"/>
    <col min="4097" max="4097" width="4.140625" style="19" customWidth="1"/>
    <col min="4098" max="4098" width="37.28515625" style="19" customWidth="1"/>
    <col min="4099" max="4099" width="14.7109375" style="19" customWidth="1"/>
    <col min="4100" max="4101" width="10.85546875" style="19" customWidth="1"/>
    <col min="4102" max="4102" width="30.5703125" style="19" customWidth="1"/>
    <col min="4103" max="4105" width="0" style="19" hidden="1" customWidth="1"/>
    <col min="4106" max="4107" width="9" style="19" customWidth="1"/>
    <col min="4108" max="4352" width="8.85546875" style="19"/>
    <col min="4353" max="4353" width="4.140625" style="19" customWidth="1"/>
    <col min="4354" max="4354" width="37.28515625" style="19" customWidth="1"/>
    <col min="4355" max="4355" width="14.7109375" style="19" customWidth="1"/>
    <col min="4356" max="4357" width="10.85546875" style="19" customWidth="1"/>
    <col min="4358" max="4358" width="30.5703125" style="19" customWidth="1"/>
    <col min="4359" max="4361" width="0" style="19" hidden="1" customWidth="1"/>
    <col min="4362" max="4363" width="9" style="19" customWidth="1"/>
    <col min="4364" max="4608" width="8.85546875" style="19"/>
    <col min="4609" max="4609" width="4.140625" style="19" customWidth="1"/>
    <col min="4610" max="4610" width="37.28515625" style="19" customWidth="1"/>
    <col min="4611" max="4611" width="14.7109375" style="19" customWidth="1"/>
    <col min="4612" max="4613" width="10.85546875" style="19" customWidth="1"/>
    <col min="4614" max="4614" width="30.5703125" style="19" customWidth="1"/>
    <col min="4615" max="4617" width="0" style="19" hidden="1" customWidth="1"/>
    <col min="4618" max="4619" width="9" style="19" customWidth="1"/>
    <col min="4620" max="4864" width="8.85546875" style="19"/>
    <col min="4865" max="4865" width="4.140625" style="19" customWidth="1"/>
    <col min="4866" max="4866" width="37.28515625" style="19" customWidth="1"/>
    <col min="4867" max="4867" width="14.7109375" style="19" customWidth="1"/>
    <col min="4868" max="4869" width="10.85546875" style="19" customWidth="1"/>
    <col min="4870" max="4870" width="30.5703125" style="19" customWidth="1"/>
    <col min="4871" max="4873" width="0" style="19" hidden="1" customWidth="1"/>
    <col min="4874" max="4875" width="9" style="19" customWidth="1"/>
    <col min="4876" max="5120" width="8.85546875" style="19"/>
    <col min="5121" max="5121" width="4.140625" style="19" customWidth="1"/>
    <col min="5122" max="5122" width="37.28515625" style="19" customWidth="1"/>
    <col min="5123" max="5123" width="14.7109375" style="19" customWidth="1"/>
    <col min="5124" max="5125" width="10.85546875" style="19" customWidth="1"/>
    <col min="5126" max="5126" width="30.5703125" style="19" customWidth="1"/>
    <col min="5127" max="5129" width="0" style="19" hidden="1" customWidth="1"/>
    <col min="5130" max="5131" width="9" style="19" customWidth="1"/>
    <col min="5132" max="5376" width="8.85546875" style="19"/>
    <col min="5377" max="5377" width="4.140625" style="19" customWidth="1"/>
    <col min="5378" max="5378" width="37.28515625" style="19" customWidth="1"/>
    <col min="5379" max="5379" width="14.7109375" style="19" customWidth="1"/>
    <col min="5380" max="5381" width="10.85546875" style="19" customWidth="1"/>
    <col min="5382" max="5382" width="30.5703125" style="19" customWidth="1"/>
    <col min="5383" max="5385" width="0" style="19" hidden="1" customWidth="1"/>
    <col min="5386" max="5387" width="9" style="19" customWidth="1"/>
    <col min="5388" max="5632" width="8.85546875" style="19"/>
    <col min="5633" max="5633" width="4.140625" style="19" customWidth="1"/>
    <col min="5634" max="5634" width="37.28515625" style="19" customWidth="1"/>
    <col min="5635" max="5635" width="14.7109375" style="19" customWidth="1"/>
    <col min="5636" max="5637" width="10.85546875" style="19" customWidth="1"/>
    <col min="5638" max="5638" width="30.5703125" style="19" customWidth="1"/>
    <col min="5639" max="5641" width="0" style="19" hidden="1" customWidth="1"/>
    <col min="5642" max="5643" width="9" style="19" customWidth="1"/>
    <col min="5644" max="5888" width="8.85546875" style="19"/>
    <col min="5889" max="5889" width="4.140625" style="19" customWidth="1"/>
    <col min="5890" max="5890" width="37.28515625" style="19" customWidth="1"/>
    <col min="5891" max="5891" width="14.7109375" style="19" customWidth="1"/>
    <col min="5892" max="5893" width="10.85546875" style="19" customWidth="1"/>
    <col min="5894" max="5894" width="30.5703125" style="19" customWidth="1"/>
    <col min="5895" max="5897" width="0" style="19" hidden="1" customWidth="1"/>
    <col min="5898" max="5899" width="9" style="19" customWidth="1"/>
    <col min="5900" max="6144" width="8.85546875" style="19"/>
    <col min="6145" max="6145" width="4.140625" style="19" customWidth="1"/>
    <col min="6146" max="6146" width="37.28515625" style="19" customWidth="1"/>
    <col min="6147" max="6147" width="14.7109375" style="19" customWidth="1"/>
    <col min="6148" max="6149" width="10.85546875" style="19" customWidth="1"/>
    <col min="6150" max="6150" width="30.5703125" style="19" customWidth="1"/>
    <col min="6151" max="6153" width="0" style="19" hidden="1" customWidth="1"/>
    <col min="6154" max="6155" width="9" style="19" customWidth="1"/>
    <col min="6156" max="6400" width="8.85546875" style="19"/>
    <col min="6401" max="6401" width="4.140625" style="19" customWidth="1"/>
    <col min="6402" max="6402" width="37.28515625" style="19" customWidth="1"/>
    <col min="6403" max="6403" width="14.7109375" style="19" customWidth="1"/>
    <col min="6404" max="6405" width="10.85546875" style="19" customWidth="1"/>
    <col min="6406" max="6406" width="30.5703125" style="19" customWidth="1"/>
    <col min="6407" max="6409" width="0" style="19" hidden="1" customWidth="1"/>
    <col min="6410" max="6411" width="9" style="19" customWidth="1"/>
    <col min="6412" max="6656" width="8.85546875" style="19"/>
    <col min="6657" max="6657" width="4.140625" style="19" customWidth="1"/>
    <col min="6658" max="6658" width="37.28515625" style="19" customWidth="1"/>
    <col min="6659" max="6659" width="14.7109375" style="19" customWidth="1"/>
    <col min="6660" max="6661" width="10.85546875" style="19" customWidth="1"/>
    <col min="6662" max="6662" width="30.5703125" style="19" customWidth="1"/>
    <col min="6663" max="6665" width="0" style="19" hidden="1" customWidth="1"/>
    <col min="6666" max="6667" width="9" style="19" customWidth="1"/>
    <col min="6668" max="6912" width="8.85546875" style="19"/>
    <col min="6913" max="6913" width="4.140625" style="19" customWidth="1"/>
    <col min="6914" max="6914" width="37.28515625" style="19" customWidth="1"/>
    <col min="6915" max="6915" width="14.7109375" style="19" customWidth="1"/>
    <col min="6916" max="6917" width="10.85546875" style="19" customWidth="1"/>
    <col min="6918" max="6918" width="30.5703125" style="19" customWidth="1"/>
    <col min="6919" max="6921" width="0" style="19" hidden="1" customWidth="1"/>
    <col min="6922" max="6923" width="9" style="19" customWidth="1"/>
    <col min="6924" max="7168" width="8.85546875" style="19"/>
    <col min="7169" max="7169" width="4.140625" style="19" customWidth="1"/>
    <col min="7170" max="7170" width="37.28515625" style="19" customWidth="1"/>
    <col min="7171" max="7171" width="14.7109375" style="19" customWidth="1"/>
    <col min="7172" max="7173" width="10.85546875" style="19" customWidth="1"/>
    <col min="7174" max="7174" width="30.5703125" style="19" customWidth="1"/>
    <col min="7175" max="7177" width="0" style="19" hidden="1" customWidth="1"/>
    <col min="7178" max="7179" width="9" style="19" customWidth="1"/>
    <col min="7180" max="7424" width="8.85546875" style="19"/>
    <col min="7425" max="7425" width="4.140625" style="19" customWidth="1"/>
    <col min="7426" max="7426" width="37.28515625" style="19" customWidth="1"/>
    <col min="7427" max="7427" width="14.7109375" style="19" customWidth="1"/>
    <col min="7428" max="7429" width="10.85546875" style="19" customWidth="1"/>
    <col min="7430" max="7430" width="30.5703125" style="19" customWidth="1"/>
    <col min="7431" max="7433" width="0" style="19" hidden="1" customWidth="1"/>
    <col min="7434" max="7435" width="9" style="19" customWidth="1"/>
    <col min="7436" max="7680" width="8.85546875" style="19"/>
    <col min="7681" max="7681" width="4.140625" style="19" customWidth="1"/>
    <col min="7682" max="7682" width="37.28515625" style="19" customWidth="1"/>
    <col min="7683" max="7683" width="14.7109375" style="19" customWidth="1"/>
    <col min="7684" max="7685" width="10.85546875" style="19" customWidth="1"/>
    <col min="7686" max="7686" width="30.5703125" style="19" customWidth="1"/>
    <col min="7687" max="7689" width="0" style="19" hidden="1" customWidth="1"/>
    <col min="7690" max="7691" width="9" style="19" customWidth="1"/>
    <col min="7692" max="7936" width="8.85546875" style="19"/>
    <col min="7937" max="7937" width="4.140625" style="19" customWidth="1"/>
    <col min="7938" max="7938" width="37.28515625" style="19" customWidth="1"/>
    <col min="7939" max="7939" width="14.7109375" style="19" customWidth="1"/>
    <col min="7940" max="7941" width="10.85546875" style="19" customWidth="1"/>
    <col min="7942" max="7942" width="30.5703125" style="19" customWidth="1"/>
    <col min="7943" max="7945" width="0" style="19" hidden="1" customWidth="1"/>
    <col min="7946" max="7947" width="9" style="19" customWidth="1"/>
    <col min="7948" max="8192" width="8.85546875" style="19"/>
    <col min="8193" max="8193" width="4.140625" style="19" customWidth="1"/>
    <col min="8194" max="8194" width="37.28515625" style="19" customWidth="1"/>
    <col min="8195" max="8195" width="14.7109375" style="19" customWidth="1"/>
    <col min="8196" max="8197" width="10.85546875" style="19" customWidth="1"/>
    <col min="8198" max="8198" width="30.5703125" style="19" customWidth="1"/>
    <col min="8199" max="8201" width="0" style="19" hidden="1" customWidth="1"/>
    <col min="8202" max="8203" width="9" style="19" customWidth="1"/>
    <col min="8204" max="8448" width="8.85546875" style="19"/>
    <col min="8449" max="8449" width="4.140625" style="19" customWidth="1"/>
    <col min="8450" max="8450" width="37.28515625" style="19" customWidth="1"/>
    <col min="8451" max="8451" width="14.7109375" style="19" customWidth="1"/>
    <col min="8452" max="8453" width="10.85546875" style="19" customWidth="1"/>
    <col min="8454" max="8454" width="30.5703125" style="19" customWidth="1"/>
    <col min="8455" max="8457" width="0" style="19" hidden="1" customWidth="1"/>
    <col min="8458" max="8459" width="9" style="19" customWidth="1"/>
    <col min="8460" max="8704" width="8.85546875" style="19"/>
    <col min="8705" max="8705" width="4.140625" style="19" customWidth="1"/>
    <col min="8706" max="8706" width="37.28515625" style="19" customWidth="1"/>
    <col min="8707" max="8707" width="14.7109375" style="19" customWidth="1"/>
    <col min="8708" max="8709" width="10.85546875" style="19" customWidth="1"/>
    <col min="8710" max="8710" width="30.5703125" style="19" customWidth="1"/>
    <col min="8711" max="8713" width="0" style="19" hidden="1" customWidth="1"/>
    <col min="8714" max="8715" width="9" style="19" customWidth="1"/>
    <col min="8716" max="8960" width="8.85546875" style="19"/>
    <col min="8961" max="8961" width="4.140625" style="19" customWidth="1"/>
    <col min="8962" max="8962" width="37.28515625" style="19" customWidth="1"/>
    <col min="8963" max="8963" width="14.7109375" style="19" customWidth="1"/>
    <col min="8964" max="8965" width="10.85546875" style="19" customWidth="1"/>
    <col min="8966" max="8966" width="30.5703125" style="19" customWidth="1"/>
    <col min="8967" max="8969" width="0" style="19" hidden="1" customWidth="1"/>
    <col min="8970" max="8971" width="9" style="19" customWidth="1"/>
    <col min="8972" max="9216" width="8.85546875" style="19"/>
    <col min="9217" max="9217" width="4.140625" style="19" customWidth="1"/>
    <col min="9218" max="9218" width="37.28515625" style="19" customWidth="1"/>
    <col min="9219" max="9219" width="14.7109375" style="19" customWidth="1"/>
    <col min="9220" max="9221" width="10.85546875" style="19" customWidth="1"/>
    <col min="9222" max="9222" width="30.5703125" style="19" customWidth="1"/>
    <col min="9223" max="9225" width="0" style="19" hidden="1" customWidth="1"/>
    <col min="9226" max="9227" width="9" style="19" customWidth="1"/>
    <col min="9228" max="9472" width="8.85546875" style="19"/>
    <col min="9473" max="9473" width="4.140625" style="19" customWidth="1"/>
    <col min="9474" max="9474" width="37.28515625" style="19" customWidth="1"/>
    <col min="9475" max="9475" width="14.7109375" style="19" customWidth="1"/>
    <col min="9476" max="9477" width="10.85546875" style="19" customWidth="1"/>
    <col min="9478" max="9478" width="30.5703125" style="19" customWidth="1"/>
    <col min="9479" max="9481" width="0" style="19" hidden="1" customWidth="1"/>
    <col min="9482" max="9483" width="9" style="19" customWidth="1"/>
    <col min="9484" max="9728" width="8.85546875" style="19"/>
    <col min="9729" max="9729" width="4.140625" style="19" customWidth="1"/>
    <col min="9730" max="9730" width="37.28515625" style="19" customWidth="1"/>
    <col min="9731" max="9731" width="14.7109375" style="19" customWidth="1"/>
    <col min="9732" max="9733" width="10.85546875" style="19" customWidth="1"/>
    <col min="9734" max="9734" width="30.5703125" style="19" customWidth="1"/>
    <col min="9735" max="9737" width="0" style="19" hidden="1" customWidth="1"/>
    <col min="9738" max="9739" width="9" style="19" customWidth="1"/>
    <col min="9740" max="9984" width="8.85546875" style="19"/>
    <col min="9985" max="9985" width="4.140625" style="19" customWidth="1"/>
    <col min="9986" max="9986" width="37.28515625" style="19" customWidth="1"/>
    <col min="9987" max="9987" width="14.7109375" style="19" customWidth="1"/>
    <col min="9988" max="9989" width="10.85546875" style="19" customWidth="1"/>
    <col min="9990" max="9990" width="30.5703125" style="19" customWidth="1"/>
    <col min="9991" max="9993" width="0" style="19" hidden="1" customWidth="1"/>
    <col min="9994" max="9995" width="9" style="19" customWidth="1"/>
    <col min="9996" max="10240" width="8.85546875" style="19"/>
    <col min="10241" max="10241" width="4.140625" style="19" customWidth="1"/>
    <col min="10242" max="10242" width="37.28515625" style="19" customWidth="1"/>
    <col min="10243" max="10243" width="14.7109375" style="19" customWidth="1"/>
    <col min="10244" max="10245" width="10.85546875" style="19" customWidth="1"/>
    <col min="10246" max="10246" width="30.5703125" style="19" customWidth="1"/>
    <col min="10247" max="10249" width="0" style="19" hidden="1" customWidth="1"/>
    <col min="10250" max="10251" width="9" style="19" customWidth="1"/>
    <col min="10252" max="10496" width="8.85546875" style="19"/>
    <col min="10497" max="10497" width="4.140625" style="19" customWidth="1"/>
    <col min="10498" max="10498" width="37.28515625" style="19" customWidth="1"/>
    <col min="10499" max="10499" width="14.7109375" style="19" customWidth="1"/>
    <col min="10500" max="10501" width="10.85546875" style="19" customWidth="1"/>
    <col min="10502" max="10502" width="30.5703125" style="19" customWidth="1"/>
    <col min="10503" max="10505" width="0" style="19" hidden="1" customWidth="1"/>
    <col min="10506" max="10507" width="9" style="19" customWidth="1"/>
    <col min="10508" max="10752" width="8.85546875" style="19"/>
    <col min="10753" max="10753" width="4.140625" style="19" customWidth="1"/>
    <col min="10754" max="10754" width="37.28515625" style="19" customWidth="1"/>
    <col min="10755" max="10755" width="14.7109375" style="19" customWidth="1"/>
    <col min="10756" max="10757" width="10.85546875" style="19" customWidth="1"/>
    <col min="10758" max="10758" width="30.5703125" style="19" customWidth="1"/>
    <col min="10759" max="10761" width="0" style="19" hidden="1" customWidth="1"/>
    <col min="10762" max="10763" width="9" style="19" customWidth="1"/>
    <col min="10764" max="11008" width="8.85546875" style="19"/>
    <col min="11009" max="11009" width="4.140625" style="19" customWidth="1"/>
    <col min="11010" max="11010" width="37.28515625" style="19" customWidth="1"/>
    <col min="11011" max="11011" width="14.7109375" style="19" customWidth="1"/>
    <col min="11012" max="11013" width="10.85546875" style="19" customWidth="1"/>
    <col min="11014" max="11014" width="30.5703125" style="19" customWidth="1"/>
    <col min="11015" max="11017" width="0" style="19" hidden="1" customWidth="1"/>
    <col min="11018" max="11019" width="9" style="19" customWidth="1"/>
    <col min="11020" max="11264" width="8.85546875" style="19"/>
    <col min="11265" max="11265" width="4.140625" style="19" customWidth="1"/>
    <col min="11266" max="11266" width="37.28515625" style="19" customWidth="1"/>
    <col min="11267" max="11267" width="14.7109375" style="19" customWidth="1"/>
    <col min="11268" max="11269" width="10.85546875" style="19" customWidth="1"/>
    <col min="11270" max="11270" width="30.5703125" style="19" customWidth="1"/>
    <col min="11271" max="11273" width="0" style="19" hidden="1" customWidth="1"/>
    <col min="11274" max="11275" width="9" style="19" customWidth="1"/>
    <col min="11276" max="11520" width="8.85546875" style="19"/>
    <col min="11521" max="11521" width="4.140625" style="19" customWidth="1"/>
    <col min="11522" max="11522" width="37.28515625" style="19" customWidth="1"/>
    <col min="11523" max="11523" width="14.7109375" style="19" customWidth="1"/>
    <col min="11524" max="11525" width="10.85546875" style="19" customWidth="1"/>
    <col min="11526" max="11526" width="30.5703125" style="19" customWidth="1"/>
    <col min="11527" max="11529" width="0" style="19" hidden="1" customWidth="1"/>
    <col min="11530" max="11531" width="9" style="19" customWidth="1"/>
    <col min="11532" max="11776" width="8.85546875" style="19"/>
    <col min="11777" max="11777" width="4.140625" style="19" customWidth="1"/>
    <col min="11778" max="11778" width="37.28515625" style="19" customWidth="1"/>
    <col min="11779" max="11779" width="14.7109375" style="19" customWidth="1"/>
    <col min="11780" max="11781" width="10.85546875" style="19" customWidth="1"/>
    <col min="11782" max="11782" width="30.5703125" style="19" customWidth="1"/>
    <col min="11783" max="11785" width="0" style="19" hidden="1" customWidth="1"/>
    <col min="11786" max="11787" width="9" style="19" customWidth="1"/>
    <col min="11788" max="12032" width="8.85546875" style="19"/>
    <col min="12033" max="12033" width="4.140625" style="19" customWidth="1"/>
    <col min="12034" max="12034" width="37.28515625" style="19" customWidth="1"/>
    <col min="12035" max="12035" width="14.7109375" style="19" customWidth="1"/>
    <col min="12036" max="12037" width="10.85546875" style="19" customWidth="1"/>
    <col min="12038" max="12038" width="30.5703125" style="19" customWidth="1"/>
    <col min="12039" max="12041" width="0" style="19" hidden="1" customWidth="1"/>
    <col min="12042" max="12043" width="9" style="19" customWidth="1"/>
    <col min="12044" max="12288" width="8.85546875" style="19"/>
    <col min="12289" max="12289" width="4.140625" style="19" customWidth="1"/>
    <col min="12290" max="12290" width="37.28515625" style="19" customWidth="1"/>
    <col min="12291" max="12291" width="14.7109375" style="19" customWidth="1"/>
    <col min="12292" max="12293" width="10.85546875" style="19" customWidth="1"/>
    <col min="12294" max="12294" width="30.5703125" style="19" customWidth="1"/>
    <col min="12295" max="12297" width="0" style="19" hidden="1" customWidth="1"/>
    <col min="12298" max="12299" width="9" style="19" customWidth="1"/>
    <col min="12300" max="12544" width="8.85546875" style="19"/>
    <col min="12545" max="12545" width="4.140625" style="19" customWidth="1"/>
    <col min="12546" max="12546" width="37.28515625" style="19" customWidth="1"/>
    <col min="12547" max="12547" width="14.7109375" style="19" customWidth="1"/>
    <col min="12548" max="12549" width="10.85546875" style="19" customWidth="1"/>
    <col min="12550" max="12550" width="30.5703125" style="19" customWidth="1"/>
    <col min="12551" max="12553" width="0" style="19" hidden="1" customWidth="1"/>
    <col min="12554" max="12555" width="9" style="19" customWidth="1"/>
    <col min="12556" max="12800" width="8.85546875" style="19"/>
    <col min="12801" max="12801" width="4.140625" style="19" customWidth="1"/>
    <col min="12802" max="12802" width="37.28515625" style="19" customWidth="1"/>
    <col min="12803" max="12803" width="14.7109375" style="19" customWidth="1"/>
    <col min="12804" max="12805" width="10.85546875" style="19" customWidth="1"/>
    <col min="12806" max="12806" width="30.5703125" style="19" customWidth="1"/>
    <col min="12807" max="12809" width="0" style="19" hidden="1" customWidth="1"/>
    <col min="12810" max="12811" width="9" style="19" customWidth="1"/>
    <col min="12812" max="13056" width="8.85546875" style="19"/>
    <col min="13057" max="13057" width="4.140625" style="19" customWidth="1"/>
    <col min="13058" max="13058" width="37.28515625" style="19" customWidth="1"/>
    <col min="13059" max="13059" width="14.7109375" style="19" customWidth="1"/>
    <col min="13060" max="13061" width="10.85546875" style="19" customWidth="1"/>
    <col min="13062" max="13062" width="30.5703125" style="19" customWidth="1"/>
    <col min="13063" max="13065" width="0" style="19" hidden="1" customWidth="1"/>
    <col min="13066" max="13067" width="9" style="19" customWidth="1"/>
    <col min="13068" max="13312" width="8.85546875" style="19"/>
    <col min="13313" max="13313" width="4.140625" style="19" customWidth="1"/>
    <col min="13314" max="13314" width="37.28515625" style="19" customWidth="1"/>
    <col min="13315" max="13315" width="14.7109375" style="19" customWidth="1"/>
    <col min="13316" max="13317" width="10.85546875" style="19" customWidth="1"/>
    <col min="13318" max="13318" width="30.5703125" style="19" customWidth="1"/>
    <col min="13319" max="13321" width="0" style="19" hidden="1" customWidth="1"/>
    <col min="13322" max="13323" width="9" style="19" customWidth="1"/>
    <col min="13324" max="13568" width="8.85546875" style="19"/>
    <col min="13569" max="13569" width="4.140625" style="19" customWidth="1"/>
    <col min="13570" max="13570" width="37.28515625" style="19" customWidth="1"/>
    <col min="13571" max="13571" width="14.7109375" style="19" customWidth="1"/>
    <col min="13572" max="13573" width="10.85546875" style="19" customWidth="1"/>
    <col min="13574" max="13574" width="30.5703125" style="19" customWidth="1"/>
    <col min="13575" max="13577" width="0" style="19" hidden="1" customWidth="1"/>
    <col min="13578" max="13579" width="9" style="19" customWidth="1"/>
    <col min="13580" max="13824" width="8.85546875" style="19"/>
    <col min="13825" max="13825" width="4.140625" style="19" customWidth="1"/>
    <col min="13826" max="13826" width="37.28515625" style="19" customWidth="1"/>
    <col min="13827" max="13827" width="14.7109375" style="19" customWidth="1"/>
    <col min="13828" max="13829" width="10.85546875" style="19" customWidth="1"/>
    <col min="13830" max="13830" width="30.5703125" style="19" customWidth="1"/>
    <col min="13831" max="13833" width="0" style="19" hidden="1" customWidth="1"/>
    <col min="13834" max="13835" width="9" style="19" customWidth="1"/>
    <col min="13836" max="14080" width="8.85546875" style="19"/>
    <col min="14081" max="14081" width="4.140625" style="19" customWidth="1"/>
    <col min="14082" max="14082" width="37.28515625" style="19" customWidth="1"/>
    <col min="14083" max="14083" width="14.7109375" style="19" customWidth="1"/>
    <col min="14084" max="14085" width="10.85546875" style="19" customWidth="1"/>
    <col min="14086" max="14086" width="30.5703125" style="19" customWidth="1"/>
    <col min="14087" max="14089" width="0" style="19" hidden="1" customWidth="1"/>
    <col min="14090" max="14091" width="9" style="19" customWidth="1"/>
    <col min="14092" max="14336" width="8.85546875" style="19"/>
    <col min="14337" max="14337" width="4.140625" style="19" customWidth="1"/>
    <col min="14338" max="14338" width="37.28515625" style="19" customWidth="1"/>
    <col min="14339" max="14339" width="14.7109375" style="19" customWidth="1"/>
    <col min="14340" max="14341" width="10.85546875" style="19" customWidth="1"/>
    <col min="14342" max="14342" width="30.5703125" style="19" customWidth="1"/>
    <col min="14343" max="14345" width="0" style="19" hidden="1" customWidth="1"/>
    <col min="14346" max="14347" width="9" style="19" customWidth="1"/>
    <col min="14348" max="14592" width="8.85546875" style="19"/>
    <col min="14593" max="14593" width="4.140625" style="19" customWidth="1"/>
    <col min="14594" max="14594" width="37.28515625" style="19" customWidth="1"/>
    <col min="14595" max="14595" width="14.7109375" style="19" customWidth="1"/>
    <col min="14596" max="14597" width="10.85546875" style="19" customWidth="1"/>
    <col min="14598" max="14598" width="30.5703125" style="19" customWidth="1"/>
    <col min="14599" max="14601" width="0" style="19" hidden="1" customWidth="1"/>
    <col min="14602" max="14603" width="9" style="19" customWidth="1"/>
    <col min="14604" max="14848" width="8.85546875" style="19"/>
    <col min="14849" max="14849" width="4.140625" style="19" customWidth="1"/>
    <col min="14850" max="14850" width="37.28515625" style="19" customWidth="1"/>
    <col min="14851" max="14851" width="14.7109375" style="19" customWidth="1"/>
    <col min="14852" max="14853" width="10.85546875" style="19" customWidth="1"/>
    <col min="14854" max="14854" width="30.5703125" style="19" customWidth="1"/>
    <col min="14855" max="14857" width="0" style="19" hidden="1" customWidth="1"/>
    <col min="14858" max="14859" width="9" style="19" customWidth="1"/>
    <col min="14860" max="15104" width="8.85546875" style="19"/>
    <col min="15105" max="15105" width="4.140625" style="19" customWidth="1"/>
    <col min="15106" max="15106" width="37.28515625" style="19" customWidth="1"/>
    <col min="15107" max="15107" width="14.7109375" style="19" customWidth="1"/>
    <col min="15108" max="15109" width="10.85546875" style="19" customWidth="1"/>
    <col min="15110" max="15110" width="30.5703125" style="19" customWidth="1"/>
    <col min="15111" max="15113" width="0" style="19" hidden="1" customWidth="1"/>
    <col min="15114" max="15115" width="9" style="19" customWidth="1"/>
    <col min="15116" max="15360" width="8.85546875" style="19"/>
    <col min="15361" max="15361" width="4.140625" style="19" customWidth="1"/>
    <col min="15362" max="15362" width="37.28515625" style="19" customWidth="1"/>
    <col min="15363" max="15363" width="14.7109375" style="19" customWidth="1"/>
    <col min="15364" max="15365" width="10.85546875" style="19" customWidth="1"/>
    <col min="15366" max="15366" width="30.5703125" style="19" customWidth="1"/>
    <col min="15367" max="15369" width="0" style="19" hidden="1" customWidth="1"/>
    <col min="15370" max="15371" width="9" style="19" customWidth="1"/>
    <col min="15372" max="15616" width="8.85546875" style="19"/>
    <col min="15617" max="15617" width="4.140625" style="19" customWidth="1"/>
    <col min="15618" max="15618" width="37.28515625" style="19" customWidth="1"/>
    <col min="15619" max="15619" width="14.7109375" style="19" customWidth="1"/>
    <col min="15620" max="15621" width="10.85546875" style="19" customWidth="1"/>
    <col min="15622" max="15622" width="30.5703125" style="19" customWidth="1"/>
    <col min="15623" max="15625" width="0" style="19" hidden="1" customWidth="1"/>
    <col min="15626" max="15627" width="9" style="19" customWidth="1"/>
    <col min="15628" max="15872" width="8.85546875" style="19"/>
    <col min="15873" max="15873" width="4.140625" style="19" customWidth="1"/>
    <col min="15874" max="15874" width="37.28515625" style="19" customWidth="1"/>
    <col min="15875" max="15875" width="14.7109375" style="19" customWidth="1"/>
    <col min="15876" max="15877" width="10.85546875" style="19" customWidth="1"/>
    <col min="15878" max="15878" width="30.5703125" style="19" customWidth="1"/>
    <col min="15879" max="15881" width="0" style="19" hidden="1" customWidth="1"/>
    <col min="15882" max="15883" width="9" style="19" customWidth="1"/>
    <col min="15884" max="16128" width="8.85546875" style="19"/>
    <col min="16129" max="16129" width="4.140625" style="19" customWidth="1"/>
    <col min="16130" max="16130" width="37.28515625" style="19" customWidth="1"/>
    <col min="16131" max="16131" width="14.7109375" style="19" customWidth="1"/>
    <col min="16132" max="16133" width="10.85546875" style="19" customWidth="1"/>
    <col min="16134" max="16134" width="30.5703125" style="19" customWidth="1"/>
    <col min="16135" max="16137" width="0" style="19" hidden="1" customWidth="1"/>
    <col min="16138" max="16139" width="9" style="19" customWidth="1"/>
    <col min="16140" max="16384" width="8.85546875" style="19"/>
  </cols>
  <sheetData>
    <row r="1" spans="1:32" ht="39.75" customHeight="1">
      <c r="E1" s="20"/>
      <c r="F1" s="67" t="s">
        <v>49</v>
      </c>
    </row>
    <row r="2" spans="1:32" ht="21.75" customHeight="1">
      <c r="A2" s="22"/>
      <c r="D2" s="23" t="s">
        <v>15</v>
      </c>
      <c r="G2" s="24"/>
      <c r="H2" s="25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16.5" customHeight="1">
      <c r="A3" s="26"/>
      <c r="B3" s="27" t="s">
        <v>16</v>
      </c>
      <c r="C3" s="27"/>
      <c r="D3" s="27"/>
      <c r="E3" s="27"/>
      <c r="F3" s="27"/>
      <c r="G3" s="24"/>
      <c r="H3" s="25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21.75" customHeight="1">
      <c r="A4" s="22"/>
      <c r="F4" s="28" t="s">
        <v>17</v>
      </c>
      <c r="G4" s="24"/>
      <c r="H4" s="25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18" customHeight="1">
      <c r="A5" s="29"/>
      <c r="B5" s="29"/>
      <c r="F5" s="30" t="s">
        <v>18</v>
      </c>
      <c r="G5" s="24"/>
      <c r="H5" s="25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16.5" customHeight="1">
      <c r="A6" s="19"/>
      <c r="F6" s="30" t="s">
        <v>19</v>
      </c>
      <c r="G6" s="24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9.5" customHeight="1">
      <c r="A7" s="19"/>
      <c r="E7" s="31"/>
      <c r="F7" s="30" t="str">
        <f>'[1]СВОДНАЯ таблица Образец'!F9</f>
        <v>__________________А.С. Селиванов</v>
      </c>
      <c r="G7" s="24"/>
      <c r="H7" s="25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20.25" customHeight="1">
      <c r="A8" s="19"/>
      <c r="E8" s="32"/>
      <c r="F8" s="30" t="str">
        <f>'[1]СВОДНАЯ таблица Образец'!F10</f>
        <v>"______"_____________2022г.</v>
      </c>
      <c r="G8" s="24"/>
      <c r="H8" s="25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ht="21.75" customHeight="1">
      <c r="A9" s="19"/>
      <c r="G9" s="24"/>
      <c r="H9" s="25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23.25" customHeight="1">
      <c r="A10" s="33" t="s">
        <v>20</v>
      </c>
      <c r="B10" s="33"/>
      <c r="C10" s="33"/>
      <c r="D10" s="33"/>
      <c r="E10" s="33"/>
      <c r="F10" s="33"/>
      <c r="G10" s="24"/>
      <c r="H10" s="25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26.25" customHeight="1">
      <c r="A11" s="33" t="s">
        <v>21</v>
      </c>
      <c r="B11" s="33"/>
      <c r="C11" s="33"/>
      <c r="D11" s="33"/>
      <c r="E11" s="33"/>
      <c r="F11" s="33"/>
      <c r="G11" s="24"/>
      <c r="H11" s="25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ht="26.25" customHeight="1">
      <c r="B12" s="34" t="s">
        <v>22</v>
      </c>
      <c r="C12" s="35"/>
      <c r="D12" s="35"/>
      <c r="E12" s="35"/>
      <c r="F12" s="35"/>
      <c r="G12" s="24"/>
      <c r="H12" s="25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19.5" customHeight="1">
      <c r="B13" s="34" t="s">
        <v>23</v>
      </c>
      <c r="C13" s="35"/>
      <c r="D13" s="35"/>
      <c r="E13" s="35"/>
      <c r="F13" s="35"/>
      <c r="G13" s="24"/>
      <c r="H13" s="25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ht="18" customHeight="1">
      <c r="A14" s="36"/>
      <c r="D14" s="36"/>
      <c r="E14" s="36"/>
      <c r="F14" s="36"/>
      <c r="G14" s="24"/>
      <c r="H14" s="2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ht="18.75" customHeight="1">
      <c r="A15" s="36"/>
      <c r="B15" s="37" t="s">
        <v>24</v>
      </c>
      <c r="C15" s="38">
        <v>3.2000000000000001E-2</v>
      </c>
      <c r="D15" s="36"/>
      <c r="E15" s="36"/>
      <c r="F15" s="36"/>
      <c r="G15" s="24"/>
      <c r="H15" s="25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ht="21.75" customHeight="1">
      <c r="A16" s="36"/>
      <c r="B16" s="37" t="s">
        <v>25</v>
      </c>
      <c r="C16" s="38">
        <v>25</v>
      </c>
      <c r="D16" s="36"/>
      <c r="E16" s="36"/>
      <c r="F16" s="36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ht="21.75" customHeight="1">
      <c r="A17" s="36"/>
      <c r="B17" s="37" t="s">
        <v>26</v>
      </c>
      <c r="C17" s="38">
        <v>0.5</v>
      </c>
      <c r="D17" s="36"/>
      <c r="E17" s="36"/>
      <c r="F17" s="36"/>
      <c r="G17" s="24"/>
      <c r="H17" s="25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9.5">
      <c r="B18" s="37" t="s">
        <v>27</v>
      </c>
      <c r="C18" s="39">
        <f>'[1]СВОДНАЯ таблица Образец'!C20</f>
        <v>44.24</v>
      </c>
      <c r="D18" s="40" t="str">
        <f>'[1]СВОДНАЯ таблица Образец'!D20</f>
        <v>действуют с 01.12.2022г.</v>
      </c>
      <c r="E18" s="36"/>
      <c r="G18" s="24"/>
      <c r="H18" s="25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19.5">
      <c r="B19" s="37" t="s">
        <v>28</v>
      </c>
      <c r="C19" s="39">
        <f>'[1]СВОДНАЯ таблица Образец'!C21</f>
        <v>43.16</v>
      </c>
      <c r="D19" s="40" t="str">
        <f>'[1]СВОДНАЯ таблица Образец'!D21</f>
        <v>действуют с 01.12.2022г.</v>
      </c>
      <c r="E19" s="36"/>
      <c r="G19" s="24"/>
      <c r="H19" s="25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s="42" customFormat="1" ht="24.75" customHeight="1">
      <c r="A20" s="41"/>
      <c r="D20" s="19"/>
      <c r="E20" s="19"/>
      <c r="F20" s="43"/>
      <c r="G20" s="24"/>
      <c r="H20" s="25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s="42" customFormat="1" ht="42.75" customHeight="1">
      <c r="A21" s="44" t="s">
        <v>29</v>
      </c>
      <c r="B21" s="45" t="s">
        <v>30</v>
      </c>
      <c r="C21" s="45" t="s">
        <v>31</v>
      </c>
      <c r="D21" s="45" t="s">
        <v>32</v>
      </c>
      <c r="E21" s="45" t="s">
        <v>33</v>
      </c>
      <c r="F21" s="45" t="s">
        <v>34</v>
      </c>
      <c r="G21" s="46">
        <v>0.2</v>
      </c>
      <c r="H21" s="47">
        <v>2021</v>
      </c>
      <c r="I21" s="47" t="s">
        <v>35</v>
      </c>
    </row>
    <row r="22" spans="1:32" s="24" customFormat="1" ht="140.25" customHeight="1">
      <c r="A22" s="48" t="s">
        <v>36</v>
      </c>
      <c r="B22" s="49" t="s">
        <v>37</v>
      </c>
      <c r="C22" s="50">
        <f>'[1]п.1 стоимость промыв и дезинф'!G22</f>
        <v>15597.45</v>
      </c>
      <c r="D22" s="50">
        <f>ROUND(C22*G21,2)</f>
        <v>3119.49</v>
      </c>
      <c r="E22" s="50">
        <f>ROUND(C22+D22,2)</f>
        <v>18716.939999999999</v>
      </c>
      <c r="F22" s="51" t="s">
        <v>38</v>
      </c>
      <c r="H22" s="52">
        <v>14774.22</v>
      </c>
      <c r="I22" s="52">
        <f>C22/H22</f>
        <v>1.0557207080982955</v>
      </c>
    </row>
    <row r="23" spans="1:32" s="24" customFormat="1" ht="99" customHeight="1">
      <c r="A23" s="48" t="s">
        <v>39</v>
      </c>
      <c r="B23" s="49" t="s">
        <v>40</v>
      </c>
      <c r="C23" s="53">
        <f>'[1]п.2 расход воды в кубах'!C39</f>
        <v>175.98</v>
      </c>
      <c r="D23" s="53">
        <f>ROUND(C23*G21,2)</f>
        <v>35.200000000000003</v>
      </c>
      <c r="E23" s="53">
        <f>ROUND(C23+D23,2)</f>
        <v>211.18</v>
      </c>
      <c r="F23" s="54" t="s">
        <v>41</v>
      </c>
      <c r="H23" s="52">
        <v>155.44</v>
      </c>
      <c r="I23" s="52">
        <f>C23/H23</f>
        <v>1.1321410190427175</v>
      </c>
    </row>
    <row r="24" spans="1:32" s="24" customFormat="1" ht="82.5" customHeight="1">
      <c r="A24" s="48" t="s">
        <v>42</v>
      </c>
      <c r="B24" s="49" t="s">
        <v>43</v>
      </c>
      <c r="C24" s="53">
        <f>'[1]п.3 стоимость анализа воды '!F21</f>
        <v>2760</v>
      </c>
      <c r="D24" s="53">
        <f>ROUND(C24*G21,2)</f>
        <v>552</v>
      </c>
      <c r="E24" s="53">
        <f>ROUND(C24+D24,2)</f>
        <v>3312</v>
      </c>
      <c r="F24" s="54" t="str">
        <f>'[1]СВОДНАЯ таблица Образец'!F26</f>
        <v>С целью контроля качества питьевой воды в соответствии с СанПиН 1.2.3685-21 "Гигиенические нормативы и требования к обеспечению безопасности и (или) безвредности для человека факторов среды обитания"</v>
      </c>
      <c r="H24" s="52">
        <v>2498</v>
      </c>
      <c r="I24" s="52">
        <f>C24/H24</f>
        <v>1.1048839071257006</v>
      </c>
    </row>
    <row r="25" spans="1:32" s="24" customFormat="1" ht="31.5" customHeight="1">
      <c r="A25" s="55" t="s">
        <v>44</v>
      </c>
      <c r="B25" s="56"/>
      <c r="C25" s="57">
        <f>ROUND(C22+C23+C24,2)</f>
        <v>18533.43</v>
      </c>
      <c r="D25" s="57">
        <f>ROUND(C25*G21,2)</f>
        <v>3706.69</v>
      </c>
      <c r="E25" s="57">
        <f>ROUND(C25+D25,2)</f>
        <v>22240.12</v>
      </c>
      <c r="F25" s="57"/>
      <c r="H25" s="52">
        <f>SUM(H22:H24)</f>
        <v>17427.66</v>
      </c>
      <c r="I25" s="52">
        <f>C25/H25</f>
        <v>1.0634491377499906</v>
      </c>
    </row>
    <row r="26" spans="1:32" s="24" customFormat="1" ht="30.75" customHeight="1">
      <c r="A26" s="58"/>
      <c r="B26" s="21"/>
      <c r="C26" s="19"/>
      <c r="D26" s="19"/>
      <c r="E26" s="19"/>
      <c r="F26" s="19"/>
      <c r="H26" s="25"/>
      <c r="I26" s="25"/>
    </row>
    <row r="27" spans="1:32" s="24" customFormat="1" ht="29.25" customHeight="1">
      <c r="A27" s="59" t="s">
        <v>45</v>
      </c>
      <c r="B27" s="19"/>
      <c r="C27" s="19"/>
      <c r="D27" s="60"/>
      <c r="E27" s="60"/>
      <c r="F27" s="60"/>
      <c r="H27" s="25"/>
      <c r="I27" s="25"/>
    </row>
    <row r="28" spans="1:32" s="63" customFormat="1" ht="21" customHeight="1">
      <c r="A28" s="59" t="s">
        <v>46</v>
      </c>
      <c r="B28" s="19"/>
      <c r="C28" s="19"/>
      <c r="D28" s="61" t="s">
        <v>47</v>
      </c>
      <c r="E28" s="62"/>
      <c r="F28" s="61" t="s">
        <v>48</v>
      </c>
      <c r="H28" s="64"/>
      <c r="I28" s="64"/>
    </row>
    <row r="29" spans="1:32" ht="18" customHeight="1">
      <c r="A29" s="65"/>
      <c r="B29" s="42"/>
      <c r="C29" s="42"/>
      <c r="E29" s="42"/>
      <c r="F29" s="65"/>
    </row>
    <row r="30" spans="1:32" ht="18.75" customHeight="1"/>
    <row r="31" spans="1:32" ht="23.25" customHeight="1">
      <c r="A31" s="66"/>
    </row>
    <row r="32" spans="1:32" ht="18" customHeight="1">
      <c r="A32" s="19"/>
    </row>
    <row r="33" spans="1:1" ht="21" customHeight="1">
      <c r="A33" s="19"/>
    </row>
    <row r="34" spans="1:1" ht="30" customHeight="1">
      <c r="A34" s="19"/>
    </row>
    <row r="35" spans="1:1" ht="18" customHeight="1">
      <c r="A35" s="19"/>
    </row>
    <row r="36" spans="1:1" ht="32.25" customHeight="1">
      <c r="A36" s="19"/>
    </row>
    <row r="37" spans="1:1" ht="31.5" customHeight="1">
      <c r="A37" s="19"/>
    </row>
    <row r="38" spans="1:1" ht="30.75" customHeight="1">
      <c r="A38" s="19"/>
    </row>
    <row r="39" spans="1:1" ht="22.5" customHeight="1">
      <c r="A39" s="19"/>
    </row>
    <row r="40" spans="1:1" ht="29.25" customHeight="1">
      <c r="A40" s="19"/>
    </row>
    <row r="41" spans="1:1" ht="33" customHeight="1">
      <c r="A41" s="19"/>
    </row>
    <row r="42" spans="1:1" ht="34.5" customHeight="1">
      <c r="A42" s="19"/>
    </row>
    <row r="43" spans="1:1" ht="18" customHeight="1">
      <c r="A43" s="19"/>
    </row>
    <row r="44" spans="1:1" ht="18" customHeight="1">
      <c r="A44" s="19"/>
    </row>
    <row r="45" spans="1:1" ht="18" customHeight="1">
      <c r="A45" s="19"/>
    </row>
    <row r="46" spans="1:1" ht="18" customHeight="1">
      <c r="A46" s="19"/>
    </row>
    <row r="49" spans="1:1" ht="31.5" customHeight="1"/>
    <row r="50" spans="1:1" ht="29.25" customHeight="1"/>
    <row r="52" spans="1:1" ht="18" customHeight="1">
      <c r="A52" s="19"/>
    </row>
    <row r="53" spans="1:1" ht="36" customHeight="1">
      <c r="A53" s="19"/>
    </row>
    <row r="54" spans="1:1" ht="36" customHeight="1">
      <c r="A54" s="19"/>
    </row>
    <row r="55" spans="1:1" ht="46.5" customHeight="1">
      <c r="A55" s="19"/>
    </row>
    <row r="56" spans="1:1" ht="36" customHeight="1">
      <c r="A56" s="19"/>
    </row>
    <row r="57" spans="1:1" ht="36" customHeight="1">
      <c r="A57" s="19"/>
    </row>
    <row r="58" spans="1:1" ht="36" customHeight="1">
      <c r="A58" s="19"/>
    </row>
    <row r="59" spans="1:1" ht="36" customHeight="1">
      <c r="A59" s="19"/>
    </row>
    <row r="60" spans="1:1" ht="36" customHeight="1">
      <c r="A60" s="19"/>
    </row>
    <row r="61" spans="1:1" ht="36" customHeight="1">
      <c r="A61" s="19"/>
    </row>
    <row r="62" spans="1:1" ht="36" customHeight="1">
      <c r="A62" s="19"/>
    </row>
    <row r="63" spans="1:1" ht="36" customHeight="1">
      <c r="A63" s="19"/>
    </row>
    <row r="64" spans="1:1" ht="36" customHeight="1">
      <c r="A64" s="19"/>
    </row>
    <row r="65" spans="1:1" ht="18" customHeight="1">
      <c r="A65" s="19"/>
    </row>
    <row r="66" spans="1:1" ht="18" customHeight="1">
      <c r="A66" s="19"/>
    </row>
    <row r="67" spans="1:1" ht="18" customHeight="1">
      <c r="A67" s="19"/>
    </row>
    <row r="68" spans="1:1" ht="18" customHeight="1">
      <c r="A68" s="19"/>
    </row>
    <row r="69" spans="1:1" ht="18" customHeight="1">
      <c r="A69" s="19"/>
    </row>
    <row r="70" spans="1:1" ht="18" customHeight="1">
      <c r="A70" s="19"/>
    </row>
    <row r="71" spans="1:1" ht="18" customHeight="1">
      <c r="A71" s="19"/>
    </row>
    <row r="72" spans="1:1" ht="18" customHeight="1">
      <c r="A72" s="19"/>
    </row>
    <row r="73" spans="1:1" ht="18" customHeight="1">
      <c r="A73" s="19"/>
    </row>
    <row r="74" spans="1:1" ht="18" customHeight="1">
      <c r="A74" s="19"/>
    </row>
    <row r="75" spans="1:1" ht="18" customHeight="1">
      <c r="A75" s="19"/>
    </row>
    <row r="76" spans="1:1" ht="18" customHeight="1">
      <c r="A76" s="19"/>
    </row>
    <row r="77" spans="1:1" ht="18" customHeight="1">
      <c r="A77" s="19"/>
    </row>
    <row r="78" spans="1:1" ht="18" customHeight="1">
      <c r="A78" s="19"/>
    </row>
    <row r="79" spans="1:1" ht="18" customHeight="1">
      <c r="A79" s="19"/>
    </row>
    <row r="80" spans="1:1" ht="18" customHeight="1">
      <c r="A80" s="19"/>
    </row>
    <row r="81" spans="1:1" ht="18" customHeight="1">
      <c r="A81" s="19"/>
    </row>
    <row r="82" spans="1:1" ht="18" customHeight="1">
      <c r="A82" s="19"/>
    </row>
    <row r="83" spans="1:1" ht="18" customHeight="1">
      <c r="A83" s="19"/>
    </row>
    <row r="84" spans="1:1" ht="18" customHeight="1">
      <c r="A84" s="19"/>
    </row>
    <row r="85" spans="1:1" ht="18" customHeight="1">
      <c r="A85" s="19"/>
    </row>
    <row r="86" spans="1:1" ht="18" customHeight="1">
      <c r="A86" s="19"/>
    </row>
    <row r="87" spans="1:1" ht="18" customHeight="1">
      <c r="A87" s="19"/>
    </row>
    <row r="88" spans="1:1" ht="18" customHeight="1">
      <c r="A88" s="19"/>
    </row>
    <row r="89" spans="1:1" ht="18" customHeight="1">
      <c r="A89" s="19"/>
    </row>
    <row r="90" spans="1:1" ht="18" customHeight="1">
      <c r="A90" s="19"/>
    </row>
    <row r="91" spans="1:1" ht="18" customHeight="1">
      <c r="A91" s="19"/>
    </row>
    <row r="92" spans="1:1" ht="18" customHeight="1">
      <c r="A92" s="19"/>
    </row>
    <row r="93" spans="1:1" ht="18" customHeight="1">
      <c r="A93" s="19"/>
    </row>
    <row r="94" spans="1:1" ht="18" customHeight="1">
      <c r="A94" s="19"/>
    </row>
    <row r="95" spans="1:1" ht="18" customHeight="1">
      <c r="A95" s="19"/>
    </row>
    <row r="96" spans="1:1" ht="18" customHeight="1">
      <c r="A96" s="19"/>
    </row>
    <row r="97" spans="1:1" ht="18" customHeight="1">
      <c r="A97" s="19"/>
    </row>
    <row r="98" spans="1:1" ht="18" customHeight="1">
      <c r="A98" s="19"/>
    </row>
    <row r="99" spans="1:1" ht="18" customHeight="1">
      <c r="A99" s="19"/>
    </row>
    <row r="100" spans="1:1" ht="18" customHeight="1">
      <c r="A100" s="19"/>
    </row>
    <row r="101" spans="1:1" ht="18" customHeight="1">
      <c r="A101" s="19"/>
    </row>
    <row r="102" spans="1:1" ht="18" customHeight="1">
      <c r="A102" s="19"/>
    </row>
    <row r="103" spans="1:1" ht="18" customHeight="1">
      <c r="A103" s="19"/>
    </row>
    <row r="104" spans="1:1" ht="18" customHeight="1">
      <c r="A104" s="19"/>
    </row>
    <row r="105" spans="1:1" ht="18" customHeight="1">
      <c r="A105" s="19"/>
    </row>
    <row r="106" spans="1:1" ht="18" customHeight="1">
      <c r="A106" s="19"/>
    </row>
    <row r="107" spans="1:1" ht="18" customHeight="1">
      <c r="A107" s="19"/>
    </row>
  </sheetData>
  <mergeCells count="3">
    <mergeCell ref="B3:F3"/>
    <mergeCell ref="A10:F10"/>
    <mergeCell ref="A11:F11"/>
  </mergeCells>
  <printOptions horizontalCentered="1"/>
  <pageMargins left="0.78740157480314965" right="0.59055118110236227" top="0.23622047244094491" bottom="0.35433070866141736" header="0" footer="0"/>
  <pageSetup paperSize="9" scale="80" orientation="portrait" r:id="rId1"/>
  <headerFooter alignWithMargins="0"/>
  <drawing r:id="rId2"/>
  <legacyDrawing r:id="rId3"/>
  <oleObjects>
    <oleObject progId="Word.Picture.8" shapeId="1025" r:id="rId4"/>
    <oleObject progId="Word.Picture.8" shapeId="102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1"/>
    </sheetView>
  </sheetViews>
  <sheetFormatPr defaultRowHeight="15"/>
  <sheetData>
    <row r="1" ht="22.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Промывка и дезинф</vt:lpstr>
      <vt:lpstr>Лист2</vt:lpstr>
      <vt:lpstr>Лист3</vt:lpstr>
    </vt:vector>
  </TitlesOfParts>
  <Company>Syktyvkarskiy Vodokanal JSC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Kozachok_ZhN</dc:creator>
  <cp:lastModifiedBy>Kozachok_ZhN</cp:lastModifiedBy>
  <dcterms:created xsi:type="dcterms:W3CDTF">2022-11-29T06:07:47Z</dcterms:created>
  <dcterms:modified xsi:type="dcterms:W3CDTF">2022-11-30T06:01:55Z</dcterms:modified>
</cp:coreProperties>
</file>